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494999\OneDrive - London Borough of Croydon\Documents\"/>
    </mc:Choice>
  </mc:AlternateContent>
  <bookViews>
    <workbookView xWindow="0" yWindow="0" windowWidth="19368" windowHeight="8232"/>
  </bookViews>
  <sheets>
    <sheet name="Table A1" sheetId="1" r:id="rId1"/>
  </sheets>
  <externalReferences>
    <externalReference r:id="rId2"/>
    <externalReference r:id="rId3"/>
    <externalReference r:id="rId4"/>
    <externalReference r:id="rId5"/>
  </externalReferences>
  <definedNames>
    <definedName name="Cell351">'Table A1'!$I$50</definedName>
    <definedName name="Cell352">'Table A1'!$I$51</definedName>
    <definedName name="EYPErrorCount">'[1]Early Years Proforma'!$Z$4</definedName>
    <definedName name="Gross196Total">'[2]Table A'!$K$88</definedName>
    <definedName name="HNPErrorCount">'[1]High Needs Places Table'!$X$5</definedName>
    <definedName name="LA">[2]Admin!$A:$B</definedName>
    <definedName name="LA_Number">[2]Admin!$A$2:$A$152</definedName>
    <definedName name="LAErrorCell">'[1]LA Table'!$O$6</definedName>
    <definedName name="LAErrorCount">'[1]LA Table'!$R$2</definedName>
    <definedName name="LARowCount">'[2]Table A'!$B:$B</definedName>
    <definedName name="Net181Total">'[2]Table A'!$M$73</definedName>
    <definedName name="PrevYrData">[3]Admin!$D$2:$G$155</definedName>
    <definedName name="_xlnm.Print_Area" localSheetId="0">'Table A1'!$B$2:$Q$71</definedName>
    <definedName name="SchoolStates">'[1]Admin-Lists'!$F$2:$F$5</definedName>
    <definedName name="SchoolTypes">'[1]Admin-Lists'!$H$2:$H$5</definedName>
    <definedName name="TableA1Errors">'Table A1'!$Q$4</definedName>
    <definedName name="Total1">'[1]Early Years Proforma'!$S$10</definedName>
    <definedName name="Total10">'[1]Early Years Proforma'!$S$55</definedName>
    <definedName name="Total11">'[1]Early Years Proforma'!$S$59</definedName>
    <definedName name="Total1a">'[1]Early Years Proforma'!$J$10:$O$10</definedName>
    <definedName name="Total2">'[1]Early Years Proforma'!$S$15:$S$20</definedName>
    <definedName name="Total3">'[1]Early Years Proforma'!$S$24:$S$25</definedName>
    <definedName name="Total37a8">'[1]Early Years Proforma'!$S$24,'[1]Early Years Proforma'!$S$39:$S$40,'[1]Early Years Proforma'!$S$47</definedName>
    <definedName name="Total6">'[1]Early Years Proforma'!$S$47:$S$48</definedName>
    <definedName name="Total7">'[1]Early Years Proforma'!$S$50:$S$51</definedName>
    <definedName name="TotalDeductionsESG">'[4]Schools Table'!$Q$10:$Q$210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7" i="1" l="1"/>
  <c r="K55" i="1"/>
  <c r="N52" i="1"/>
  <c r="M52" i="1"/>
  <c r="J52" i="1"/>
  <c r="H52" i="1"/>
  <c r="G52" i="1"/>
  <c r="F52" i="1"/>
  <c r="E52" i="1"/>
  <c r="K51" i="1"/>
  <c r="O51" i="1" s="1"/>
  <c r="I51" i="1"/>
  <c r="I50" i="1"/>
  <c r="I52" i="1" s="1"/>
  <c r="N47" i="1"/>
  <c r="M47" i="1"/>
  <c r="J47" i="1"/>
  <c r="H47" i="1"/>
  <c r="G47" i="1"/>
  <c r="F47" i="1"/>
  <c r="E47" i="1"/>
  <c r="K46" i="1"/>
  <c r="O46" i="1" s="1"/>
  <c r="I46" i="1"/>
  <c r="I45" i="1"/>
  <c r="K45" i="1" s="1"/>
  <c r="O45" i="1" s="1"/>
  <c r="I44" i="1"/>
  <c r="K44" i="1" s="1"/>
  <c r="O44" i="1" s="1"/>
  <c r="I43" i="1"/>
  <c r="K43" i="1" s="1"/>
  <c r="O43" i="1" s="1"/>
  <c r="K42" i="1"/>
  <c r="O42" i="1" s="1"/>
  <c r="I42" i="1"/>
  <c r="N39" i="1"/>
  <c r="M39" i="1"/>
  <c r="J39" i="1"/>
  <c r="H39" i="1"/>
  <c r="G39" i="1"/>
  <c r="F39" i="1"/>
  <c r="E39" i="1"/>
  <c r="I38" i="1"/>
  <c r="K38" i="1" s="1"/>
  <c r="O38" i="1" s="1"/>
  <c r="K37" i="1"/>
  <c r="O37" i="1" s="1"/>
  <c r="I37" i="1"/>
  <c r="I36" i="1"/>
  <c r="I39" i="1" s="1"/>
  <c r="I33" i="1"/>
  <c r="K33" i="1" s="1"/>
  <c r="O33" i="1" s="1"/>
  <c r="N30" i="1"/>
  <c r="M30" i="1"/>
  <c r="J30" i="1"/>
  <c r="H30" i="1"/>
  <c r="G30" i="1"/>
  <c r="F30" i="1"/>
  <c r="E30" i="1"/>
  <c r="I29" i="1"/>
  <c r="K29" i="1" s="1"/>
  <c r="O29" i="1" s="1"/>
  <c r="I28" i="1"/>
  <c r="K28" i="1" s="1"/>
  <c r="O28" i="1" s="1"/>
  <c r="I27" i="1"/>
  <c r="K27" i="1" s="1"/>
  <c r="O27" i="1" s="1"/>
  <c r="K26" i="1"/>
  <c r="O26" i="1" s="1"/>
  <c r="I26" i="1"/>
  <c r="I25" i="1"/>
  <c r="K25" i="1" s="1"/>
  <c r="O25" i="1" s="1"/>
  <c r="I24" i="1"/>
  <c r="K24" i="1" s="1"/>
  <c r="O24" i="1" s="1"/>
  <c r="I23" i="1"/>
  <c r="K23" i="1" s="1"/>
  <c r="O23" i="1" s="1"/>
  <c r="K22" i="1"/>
  <c r="O22" i="1" s="1"/>
  <c r="I22" i="1"/>
  <c r="I21" i="1"/>
  <c r="K21" i="1" s="1"/>
  <c r="O21" i="1" s="1"/>
  <c r="I20" i="1"/>
  <c r="K20" i="1" s="1"/>
  <c r="O20" i="1" s="1"/>
  <c r="I19" i="1"/>
  <c r="I30" i="1" s="1"/>
  <c r="N16" i="1"/>
  <c r="M16" i="1"/>
  <c r="J16" i="1"/>
  <c r="J63" i="1" s="1"/>
  <c r="J61" i="1" s="1"/>
  <c r="H16" i="1"/>
  <c r="G16" i="1"/>
  <c r="F16" i="1"/>
  <c r="E16" i="1"/>
  <c r="I16" i="1" s="1"/>
  <c r="I15" i="1"/>
  <c r="K15" i="1" s="1"/>
  <c r="O15" i="1" s="1"/>
  <c r="I14" i="1"/>
  <c r="K14" i="1" s="1"/>
  <c r="O14" i="1" s="1"/>
  <c r="K13" i="1"/>
  <c r="O13" i="1" s="1"/>
  <c r="I13" i="1"/>
  <c r="I12" i="1"/>
  <c r="O47" i="1" l="1"/>
  <c r="K47" i="1"/>
  <c r="K12" i="1"/>
  <c r="K36" i="1"/>
  <c r="K50" i="1"/>
  <c r="I47" i="1"/>
  <c r="I63" i="1" s="1"/>
  <c r="I61" i="1" s="1"/>
  <c r="K19" i="1"/>
  <c r="K16" i="1" l="1"/>
  <c r="O12" i="1"/>
  <c r="O16" i="1" s="1"/>
  <c r="O50" i="1"/>
  <c r="O52" i="1" s="1"/>
  <c r="K52" i="1"/>
  <c r="K30" i="1"/>
  <c r="O19" i="1"/>
  <c r="O30" i="1" s="1"/>
  <c r="K39" i="1"/>
  <c r="O36" i="1"/>
  <c r="O39" i="1" s="1"/>
  <c r="K63" i="1" l="1"/>
  <c r="K61" i="1" s="1"/>
  <c r="E8" i="1"/>
</calcChain>
</file>

<file path=xl/comments1.xml><?xml version="1.0" encoding="utf-8"?>
<comments xmlns="http://schemas.openxmlformats.org/spreadsheetml/2006/main">
  <authors>
    <author>TAYLOR, Richard</author>
  </authors>
  <commentList>
    <comment ref="E6" authorId="0" shapeId="0">
      <text>
        <r>
          <rPr>
            <sz val="9"/>
            <color indexed="81"/>
            <rFont val="Tahoma"/>
            <family val="2"/>
          </rPr>
          <t>Expenditure on services provided/ managed by the authority</t>
        </r>
        <r>
          <rPr>
            <sz val="9"/>
            <color indexed="81"/>
            <rFont val="Tahoma"/>
            <family val="2"/>
          </rPr>
          <t xml:space="preserve">
</t>
        </r>
      </text>
    </comment>
    <comment ref="F6" authorId="0" shapeId="0">
      <text>
        <r>
          <rPr>
            <sz val="9"/>
            <color indexed="81"/>
            <rFont val="Tahoma"/>
            <family val="2"/>
          </rPr>
          <t xml:space="preserve">Expenditure on services provided/ managed by private sector entities such as profit-making companies
</t>
        </r>
      </text>
    </comment>
    <comment ref="G6" authorId="0" shapeId="0">
      <text>
        <r>
          <rPr>
            <sz val="9"/>
            <color indexed="81"/>
            <rFont val="Tahoma"/>
            <family val="2"/>
          </rPr>
          <t xml:space="preserve">Expenditure on services provided/ managed by public sector entities such as other local authorities and other public providers (such as services provided by other local authorities or health bodies)
</t>
        </r>
      </text>
    </comment>
    <comment ref="H6" authorId="0" shapeId="0">
      <text>
        <r>
          <rPr>
            <sz val="9"/>
            <color indexed="81"/>
            <rFont val="Tahoma"/>
            <family val="2"/>
          </rPr>
          <t xml:space="preserve">Expenditure on services provided/ managed by third sector entities such as voluntary and community groups, social enterprises, charities, cooperatives and mutuals
</t>
        </r>
      </text>
    </comment>
    <comment ref="B11" authorId="0" shapeId="0">
      <text>
        <r>
          <rPr>
            <sz val="9"/>
            <color indexed="81"/>
            <rFont val="Tahoma"/>
            <family val="2"/>
          </rPr>
          <t xml:space="preserve">This section of the return is designed to show total local authority spending on Sure Start children’s centres including how much of this is devolved to individual children’s centres, how much is used to pay for local authority provided or commissioned services and how much for local authority management costs related to children’s centres.
When completing this section for Sure Start children’s centres:
• include salary costs of any staff with qualified teacher status or early years professional staff employed by children's centres
• do not include other early education funding (including funding through the free entitlement, as that is covered in the early years pro forma)
• do not include the cost of services provided in-kind by other statutory providers (for example, health services or Jobcentre Plus)
</t>
        </r>
      </text>
    </comment>
    <comment ref="B12" authorId="0" shapeId="0">
      <text>
        <r>
          <rPr>
            <sz val="9"/>
            <color indexed="81"/>
            <rFont val="Tahoma"/>
            <family val="2"/>
          </rPr>
          <t xml:space="preserve">Include details of devolved revenue to children’s centres for the delivery and management of the children’s centre and its services. This includes both children’s centres managed directly by the local authority, where budgets are delegated internally, and those commissioned to another body under a contract or service level agreement, including school governing bodies.
Do not include funding on early education (including early years funding through the free entitlement).
</t>
        </r>
      </text>
    </comment>
    <comment ref="B13" authorId="0" shapeId="0">
      <text>
        <r>
          <rPr>
            <sz val="9"/>
            <color indexed="81"/>
            <rFont val="Tahoma"/>
            <family val="2"/>
          </rPr>
          <t xml:space="preserve">Include any discrete services to be delivered across the local authority area that are centrally commissioned by the local authority and are part of the children’s centre programme, such as a centrally commissioned outreach service for children under 5 and their families.
Do not include the money/budget for individual children’s centres to deliver services or commission services at a centre level, this should be recorded in 3.0.1.
</t>
        </r>
      </text>
    </comment>
    <comment ref="B14" authorId="0" shapeId="0">
      <text>
        <r>
          <rPr>
            <sz val="9"/>
            <color indexed="81"/>
            <rFont val="Tahoma"/>
            <family val="2"/>
          </rPr>
          <t xml:space="preserve">This refers to the total amount the local authority plans to use to meet the central costs of managing the children’s centre programme.
This includes the costs of local authority organisational management and support, data collection, commissioning, and improvement support.
</t>
        </r>
      </text>
    </comment>
    <comment ref="B15" authorId="0" shapeId="0">
      <text>
        <r>
          <rPr>
            <sz val="9"/>
            <color indexed="81"/>
            <rFont val="Tahoma"/>
            <family val="2"/>
          </rPr>
          <t>This is intended to cover any other money (non DSG) spent to support and develop early years provision (for 0 to 5-year-olds). Activities likely to be included are improvement/sustainability support, implementing your sufficiency action plan and local workforce development.</t>
        </r>
      </text>
    </comment>
    <comment ref="B18" authorId="0" shapeId="0">
      <text>
        <r>
          <rPr>
            <sz val="9"/>
            <color indexed="81"/>
            <rFont val="Tahoma"/>
            <family val="2"/>
          </rPr>
          <t>Include the costs of looking after children for continuous periods of more than 24 hours.</t>
        </r>
      </text>
    </comment>
    <comment ref="B19" authorId="0" shapeId="0">
      <text>
        <r>
          <rPr>
            <sz val="9"/>
            <color indexed="81"/>
            <rFont val="Tahoma"/>
            <family val="2"/>
          </rPr>
          <t xml:space="preserve">Include expenditure on residential care in voluntary children’s and registered children’s homes as defined in the Children Act 1989. This includes:
• associated independent visitor costs and relevant contact payments under sections 20/34 of the Children Act 1989
• homes where education is provided, but does not attract education department funds
• boarding schools—include the social care share of the costs of community homes with education provision and the social care element of accommodating children with special education needs in schools where the education element is met by the education department (the funding of the children’s education is recorded in the education lines of the table)
Exclude expenditure costs for:
• short breaks for looked after disabled children
• mother and baby homes (include in line 3.1.5 ‘Other Children Looked After Services’)
• youth detention accommodation (include in line 3.1.5 ‘Other Children Looked After Services’)
• respite care for those children not meeting the definition of children looked after
</t>
        </r>
      </text>
    </comment>
    <comment ref="B20" authorId="0" shapeId="0">
      <text>
        <r>
          <rPr>
            <sz val="9"/>
            <color indexed="81"/>
            <rFont val="Tahoma"/>
            <family val="2"/>
          </rPr>
          <t xml:space="preserve">Include all in-house provision, fostering services purchased externally and the costs of social worker and other support staff who support foster carers.
Include:
• mainstay placements
• link placements
• permanence placements
• temporary/respite fostering
• associated independent visitor costs and relevant contact payments under sections 20/34 of the Children Act 1989
Exclude fees and allowances paid to:
• foster parents
• remand fostering (Youth Justice)
• foster care placements with a relative or friend (children placed with family and friends)
• social work costs related directly to the fostered children (social work)
• short breaks (respite) for looked after disabled children
</t>
        </r>
      </text>
    </comment>
    <comment ref="B21" authorId="0" shapeId="0">
      <text>
        <r>
          <rPr>
            <sz val="9"/>
            <color indexed="81"/>
            <rFont val="Tahoma"/>
            <family val="2"/>
          </rPr>
          <t xml:space="preserve">Include all the fees and allowances and financial payments made to the approved foster carers of the local authority. 
Please note, the outturn collection now separately identifies fees and allowances for local authority foster carers. Previously, all fostering service expenditure was captured under 3.1.2 only.
</t>
        </r>
      </text>
    </comment>
    <comment ref="B22" authorId="0" shapeId="0">
      <text>
        <r>
          <rPr>
            <sz val="9"/>
            <color indexed="81"/>
            <rFont val="Tahoma"/>
            <family val="2"/>
          </rPr>
          <t xml:space="preserve">Include staff and overhead costs associated with adoption including the costs of social workers recruiting and assessing new prospective adopters and supporting existing prospective adopters. Also include costs related to adoption support, such as the cost of therapeutic services.
Adoption services are defined as:
• financial support
• services to enable groups of adoptive children, adoptive and birth parents or former guardians of an adoptive child to discuss matters relating to adoption
• assistance, including mediation services, in relation to contact between an agency adoptive child and birth parents, siblings, former guardian or a related person
• therapeutic services for the agency adoptive child or inter-country adoptive child
• assistance for the purpose of ensuring the continuance of the relationship between an adoptive child and his or her adoptive parents, (includes training for adoptive parents to meet any special needs of the child and respite care)
• assistance where disruption of an adoptive placement, or of an adoption arrangement following the making of an adoption order, has occurred or is in danger of occurring, including:
o making arrangements for the provision of mediation services
o organising and running meetings to discuss disruptions in such placements or arrangements
• counselling, advice and information
Refer to the Adoption and Children Act 2002, the Adoption Support Services Regulations 2005 and the statutory adoption guidance for further information.
Provision of adoption support is based on assessed needs. Financial payments are made depending on the needs of the child and are means-tested.
Children are placed with approved prospective adopters under the Adoption and Children Act 2002 and the Adoption Agencies Regulations 2005. This is the provision of care and accommodation of children placed for adoption under the Adoption Agencies Regulation 2005. It also covers payments made, in accordance with the Adoption Support Services Regulations 2005, to a family after an adoption order has been made.
Exclude the costs of children placed for adoption (see fostering services) and social work costs directly relating to the adopted children (see social work).
</t>
        </r>
      </text>
    </comment>
    <comment ref="B23" authorId="0" shapeId="0">
      <text>
        <r>
          <rPr>
            <sz val="9"/>
            <color indexed="81"/>
            <rFont val="Tahoma"/>
            <family val="2"/>
          </rPr>
          <t>Include financial support paid to special guardianship families under the Special Guardianship Regulations 2005 and other staff and overhead costs associated with special guardianship orders.</t>
        </r>
      </text>
    </comment>
    <comment ref="B24" authorId="0" shapeId="0">
      <text>
        <r>
          <rPr>
            <sz val="9"/>
            <color indexed="81"/>
            <rFont val="Tahoma"/>
            <family val="2"/>
          </rPr>
          <t xml:space="preserve">Include support to looked after children and young people:
• in NHS/other establishments providing nursing/medical care
• residential, respite and emergency nights in residential beds at family centres
• in lodgings or hostels
• in mother and baby homes
• living independently in flats, bed and breakfast establishments or with friends
• in residential employment
• independent visitor costs and relevant contact payments under sections 20/34 of the Children Act 1989 not included under Children’s homes or Fostering services
• in youth detention accommodation (as set out at Legal Aid, Sentencing and Punishment of Offenders Act 2012)
• expenditure on advocacy services for children looked after
</t>
        </r>
      </text>
    </comment>
    <comment ref="B25" authorId="0" shapeId="0">
      <text>
        <r>
          <rPr>
            <sz val="9"/>
            <color indexed="81"/>
            <rFont val="Tahoma"/>
            <family val="2"/>
          </rPr>
          <t xml:space="preserve">Include all provision for short-breaks (respite) services for disabled children who are deemed looked after. 
Include:
• short breaks using a residential setting 
• family based overnight and day care short break services, including those provided through contract and family link carers
• sitting or sessional short break services in the child’s home, or supporting the child to access activities in the community
Exclude any break exceeding 28 days continuous care and any costs associated with providing disabled children’s access to residential universal services.
Please note, by definition a child must be provided with accommodation for a continuous period of more than 24 hours before that child can be defined as being a looked after child (LAC) under the Children Act 1989 Section 20 and 21. If the provision period is under 24 hours, then that child is not a LAC and the associated costs should be recorded in the ‘Family support services’ section.
</t>
        </r>
      </text>
    </comment>
    <comment ref="B26" authorId="0" shapeId="0">
      <text>
        <r>
          <rPr>
            <sz val="9"/>
            <color indexed="81"/>
            <rFont val="Tahoma"/>
            <family val="2"/>
          </rPr>
          <t>Where looked after children do not live with their birth parents it is not uncommon for them to be placed with family or friend foster carers. Include expenditure on the local authority’s functions in relation to looked after children placed with family or friends foster carers under the Children Act 1989.</t>
        </r>
      </text>
    </comment>
    <comment ref="B27" authorId="0" shapeId="0">
      <text>
        <r>
          <rPr>
            <sz val="9"/>
            <color indexed="81"/>
            <rFont val="Tahoma"/>
            <family val="2"/>
          </rPr>
          <t>Include expenditure on the services provided to promote the education of the children looked after by your authority (for example, looked after children education service teams and training for designated teachers). Exclude any funding delegated to schools for looked after children.</t>
        </r>
      </text>
    </comment>
    <comment ref="B28" authorId="0" shapeId="0">
      <text>
        <r>
          <rPr>
            <sz val="9"/>
            <color indexed="81"/>
            <rFont val="Tahoma"/>
            <family val="2"/>
          </rPr>
          <t xml:space="preserve">Include the staff and overhead costs associated with the local authority’s leaving care support team and services. Including, for example:
• functions carried out by personal advisors (PAs), including assessments of need, preparation of pathway plans, and participation in reviews of pathway plans
• costs relating to the training and supervision of PAs 
• costs associated with providing and maintaining relevant children in suitable accommodation, including ‘staying put’ arrangements
• costs of other forms of accommodation for relevant children which may be necessary in emergency situations
• all forms of financial assistance paid by the local authority to care leavers, including financial support to participate in education, such as higher education (HE) bursaries
• costs involved in developing and disseminating the local authority’s policies around support to care leavers
• advising, befriending, and giving assistance to persons qualifying for advice and assistance
Exclude:
• the social worker costs in preparing and reviewing pathway plans prior to young people ceasing to be looked after (such as when they are ‘eligible children’) or any other social worker costs in supporting ‘relevant’ or ‘former relevant’ children (see social work, including local authority functions in relation to child protection)
</t>
        </r>
      </text>
    </comment>
    <comment ref="B29" authorId="0" shapeId="0">
      <text>
        <r>
          <rPr>
            <sz val="9"/>
            <color indexed="81"/>
            <rFont val="Tahoma"/>
            <family val="2"/>
          </rPr>
          <t>Exclude planned expenditure for children who are not looked after which is covered by the Home Office grant funding for refugees.</t>
        </r>
      </text>
    </comment>
    <comment ref="B33" authorId="0" shapeId="0">
      <text>
        <r>
          <rPr>
            <sz val="9"/>
            <color indexed="81"/>
            <rFont val="Tahoma"/>
            <family val="2"/>
          </rPr>
          <t xml:space="preserve">Include other spend that cannot be placed under another specific heading but contributes to your overall spending on children’s and young people’s services. 
Also include spend previously captured here:
• grants to voluntary organisations that cannot be specifically placed under another children’s heading
• counselling services
• generic services in support of children that abuse substances not included in the division of service above
Please keep a record of the kind of spending that you have included in this category, as DfE may get in touch with some local authorities to request this information to aid their understanding and analysis of the data.
</t>
        </r>
      </text>
    </comment>
    <comment ref="B36" authorId="0" shapeId="0">
      <text>
        <r>
          <rPr>
            <sz val="9"/>
            <color indexed="81"/>
            <rFont val="Tahoma"/>
            <family val="2"/>
          </rPr>
          <t xml:space="preserve">This line applies to social workers who are directly involved with the care of children and with the commissioning of services for children.
Include most of the direct social work costs, such as the processes for assessing need, determining and defining the service to be provided and reviewing the quality of and continued relevance of that care for children. Also include:
• child protection costs
• field social work costs (include hospital social workers)
• occupational therapy services to children
• relevant support staff costs
Also include budgeted spending on local authority functions in relation to child protection. This includes all planned expenditure on carrying out the local authority’s functions in relation to child protection under the Children Act 1989 and under section 175 of the Education Act 2002 and other functions relating to child protection.
Exclude social work costs in support of foster carers and adoptive families as these are captured elsewhere in the return.
</t>
        </r>
      </text>
    </comment>
    <comment ref="B37" authorId="0" shapeId="0">
      <text>
        <r>
          <rPr>
            <sz val="9"/>
            <color indexed="81"/>
            <rFont val="Tahoma"/>
            <family val="2"/>
          </rPr>
          <t xml:space="preserve">Include budgeted spending on overall commissioning within children’s and young people’s services, such as the cost of a central commissioning function.
Include any additional expenditure on services that are bought in from outside the local authority to support the central commissioning function. Where joint commissioning units have been set up, such as between the local authority and the primary care trust, the overall costs of maintaining the joint unit should be given.
Exclude the costs of the actual services commissioned as well as any social worker costs related to commissioning as these are captured elsewhere in the return. Also exclude costs of commissioning services specifically for Sure Start children’s centres as these will be captured in line 3.0.3.
For the children’s services strategy element, include partnership costs for multi-agency working, such as contributions from the local authority to partnership manager and other costs. Do not include pooled budget contributions for specific front-line services. Also include spending on statutory and regulatory duties related to children’s services that are not included in the line on statutory and regulatory duties related to education above (line 2.0.5), or in the equivalent lines in section 1 when the expenditure is funded from DSG.
</t>
        </r>
      </text>
    </comment>
    <comment ref="B38" authorId="0" shapeId="0">
      <text>
        <r>
          <rPr>
            <sz val="9"/>
            <color indexed="81"/>
            <rFont val="Tahoma"/>
            <family val="2"/>
          </rPr>
          <t xml:space="preserve">Include budgeted spending on the local authority’s local safeguarding children board functions under the Children Act 2004 and the Local Safeguarding Children Boards Regulations 2006.
Include child death review processes. This will include expenditure on the local authority’s functions under the Children Act 2004 (as set out in chapter 5 of Working Together 2015). This includes any authority-funded activity in connection with the process of reviewing child deaths in the local authority area (usually under the management of a Child Death Overview Panel). It covers responding to, enquiring into and evaluating each unexpected death of a child, and reviewing all child deaths in the local authority area (and other areas, if relevant) to determine trends and patterns to avoid future deaths.
</t>
        </r>
      </text>
    </comment>
    <comment ref="B42" authorId="0" shapeId="0">
      <text>
        <r>
          <rPr>
            <sz val="9"/>
            <color indexed="81"/>
            <rFont val="Tahoma"/>
            <family val="2"/>
          </rPr>
          <t xml:space="preserve">Exclude expenditure on direct payments for SEN and disability as this is captured above in line 1.2.11.
Include here any other spending on direct payments.
</t>
        </r>
      </text>
    </comment>
    <comment ref="B43" authorId="0" shapeId="0">
      <text>
        <r>
          <rPr>
            <sz val="9"/>
            <color indexed="81"/>
            <rFont val="Tahoma"/>
            <family val="2"/>
          </rPr>
          <t xml:space="preserve">Include all provision for short breaks (respite) services for disabled children in need but not looked after. Include the costs of:
• short breaks using a residential setting, including overnight stays, day care and sessional visits to the setting
• family based overnight and day care short break services, including those provided through contract and family link carers
• sitting or sessional short break services in the child’s home, or supporting the child to access activities in the community
Exclude:
• short breaks for looked after disabled children (see 3.1.6)
• any break exceeding 28 days continuous care
• costs associated with providing disabled children’s access to universal day services such as formal childcare, youth clubs, or extended school activities
</t>
        </r>
      </text>
    </comment>
    <comment ref="B44" authorId="0" shapeId="0">
      <text>
        <r>
          <rPr>
            <sz val="9"/>
            <color indexed="81"/>
            <rFont val="Tahoma"/>
            <family val="2"/>
          </rPr>
          <t xml:space="preserve">Include children’s services contribution to equipment and adaptations such as:
• adaptations to homes to help children remain at home
• disability equipment for children, including wheelchairs
• special telephones for the use of children
• other communications and community equipment
• stores, delivery and other associated costs
Exclude contributions by the housing service, adult social care service and local NHS services.
</t>
        </r>
      </text>
    </comment>
    <comment ref="B45" authorId="0" shapeId="0">
      <text>
        <r>
          <rPr>
            <sz val="9"/>
            <color indexed="81"/>
            <rFont val="Tahoma"/>
            <family val="2"/>
          </rPr>
          <t xml:space="preserve">Targeted family support services are those focused on particular vulnerable families, including but not limited to families receiving support through the Troubled Families Programme. 
Include budgeted spending in the following areas that were previously captured under separate lines in this data collection:
• contribution to health care of individual children—this is expenditure where there is a need to support a child. This includes non-statutory innovative initiatives such as family nurse partnerships. These could be initiatives to be funded privately by the local authority or jointly by the local authority or primary care trust
• home care services—this is home care provided to help carers look after a child at home. For example, home helps, domiciliary care assistants, support or payments to voluntary workers/organisations providing home care services (also include the costs of administration of home care for children)
• intensive family interventions—include expenditure for providing intensive family interventions which support the programme led by the Troubled Families Unit to turn around the lives of troubled families. Common characteristics include each family having access to a dedicated practitioner who delivers support and coordinates the work of other agencies, ensuring that a support/care plan is in place outlining actions and timescales (these interventions commonly include pre- and post-measurements of how circumstances for the family have changed)
Other areas of spend that could be included in this line are:
• payments or gifts in kind to safeguard and promote the welfare of children in need
• community support workers (peripatetic support staff who supervise children at risk, children in need, learning in the community and liaise with other agencies, community psychiatric nurses and so on) outreach workers, family support or aid workers 
• expenditure on support for carers rather than clients (including young carers) that is not included in any of the other divisions of service
• family contact supervision
• residence orders paid for
Exclude home care services provided for short breaks for disabled children (which should be included in line 3.4.2 above).
</t>
        </r>
      </text>
    </comment>
    <comment ref="B46" authorId="0" shapeId="0">
      <text>
        <r>
          <rPr>
            <sz val="9"/>
            <color indexed="81"/>
            <rFont val="Tahoma"/>
            <family val="2"/>
          </rPr>
          <t xml:space="preserve">Universal family support is open to all regardless of their family circumstances or perceptions of vulnerability.
This includes support provided in the community for children who do not have a particular need that has been already identified (but who may be in a disadvantaged group), such as home-school liaison services funded by the local authority; peer to peer support services such as Homestart and relationship support.
</t>
        </r>
      </text>
    </comment>
    <comment ref="B49" authorId="0" shapeId="0">
      <text>
        <r>
          <rPr>
            <sz val="9"/>
            <color indexed="81"/>
            <rFont val="Tahoma"/>
            <family val="2"/>
          </rPr>
          <t xml:space="preserve">Services for young people (aged 13 to 19) encompasses all local authority expenditure on provision of educational and recreational leisure-time activities, including youth work and delivery of their duties to support young people to participate in education or training.
The scope of the activities covered by this is defined in the statutory guidance for local authorities on services and activities to improve young people’s well-being and targeted support services for young people.
Lines 3.5.1 Universal services for young people and 3.5.2 Targeted services for young people cover the following main types of activity:
• youth work 
• activities for young people
• services to support young people’s participation in education or training 
• substance misuse services
• teenage pregnancy services
• discretionary awards
• student support
They include expenditure on the following: 
• employees
• staff training
• premises-related expenditure 
• transport-related expenditure
• supplies and services
• third-party payments
• support services
• costs at residential and non-residential youth centres
• costs at activity at outdoor and urban studies centres
• grant funding to the voluntary sector for the activities listed above
Expenditure on youth work includes educational leisure-time activities that are for the improvement of young people’s personal and social development, which are delivered using youth work methods and approaches.
Examples of activities for young people include, but are not limited to: 
• special interest clubs
• out of school hours coaching in arts and crafts, sporting or other physical activities
• learning opportunities available through facilities offering residential, weekend or holiday-time services
• volunteering activity where young people gain valuable non-formal educational benefits from the experience, for example National Citizen Service
• democratic engagement, for example young mayors and youth councils
• sporting activities and informal physical activities
• cultural activities including music, performing and visual arts
These activities may be made available to young people through Myplace centres.
Expenditure on support to young people to participate in education or training as set out in the statutory guidance for local authorities should include:
• working with schools to identify those at risk of not participating post-16
• delivery of the September Guarantee 
• tracking young people’s participation in education and training and provision of information through the Client Caseload Information System (CCIS)
• working with ESFA to secure sufficient, suitable education and training provision for young people
• supporting all young people to participate in education and training for longer after compulsory schooling 
• targeted support for young people not in education, employment or training (NEET), working with youth contract providers where appropriate 
• local authority careers service functions for young people and activities for young people and activities related to provision of information for young people and their carers
Include expenditure on substance misuse services and teenage pregnancy services, including expenditure to implement and coordinate local strategies as well as targeted prevention and early intervention initiatives.
You should also include expenditure on discretionary awards and in respect of on-going responsibilities for students in receipt of discretionary awards. Also section 129 of the School Standards and Framework Act 1998 (which substitutes a new section 518 of the Education Act 1996) conferred a revised power on local authorities, should they wish to use it, to make awards to FE (and HE) students (and to 16 to 19-year-olds who are still attending school).
Also include expenditure on student support arrangements, including administration by the local authority in pursuit of its functions under the Education (Student Support) Regulations. These refer to the total staffing and other administration costs for the delivery of student finance functions (student loans and grants) for HE students from 1998 to 1999 onwards. Do not include amounts paid by the Student Loans Company in the form of grants and loans.
Exclude activity funded through the public health grant. Specific funding data for substance misuse services and teenage pregnancy services should also be captured at the end of the data collection, in memorandum lines 8a.1 and 8a.2.
</t>
        </r>
      </text>
    </comment>
    <comment ref="B50" authorId="0" shapeId="0">
      <text>
        <r>
          <rPr>
            <sz val="9"/>
            <color indexed="81"/>
            <rFont val="Tahoma"/>
            <family val="2"/>
          </rPr>
          <t>Universal and open access services are open to all young people, regardless of their circumstances or perception of vulnerability.</t>
        </r>
      </text>
    </comment>
    <comment ref="B51" authorId="0" shapeId="0">
      <text>
        <r>
          <rPr>
            <sz val="9"/>
            <color indexed="81"/>
            <rFont val="Tahoma"/>
            <family val="2"/>
          </rPr>
          <t xml:space="preserve">Targeted services are those focused on supporting early intervention for vulnerable young people, including but not limited to those at risk of teenage pregnancy, substance misuse, youth crime and not being in education, employment or training.
Include those services that are targeted towards supporting:
• individual young people on a one-to-one basis (such as counselling)
• groups of young people (for example, young people at risk of gang involvement)
• specific localities (for example, detached youth work in areas that have high instances of anti-social behaviour)
</t>
        </r>
      </text>
    </comment>
    <comment ref="B55" authorId="0" shapeId="0">
      <text>
        <r>
          <rPr>
            <sz val="9"/>
            <color indexed="81"/>
            <rFont val="Tahoma"/>
            <family val="2"/>
          </rPr>
          <t xml:space="preserve">Include the costs of services related to young offenders including youth offending teams. This includes:
• costs of providing or purchasing secure accommodation (except remand foster care in other youth justice services) for children who pose a risk to themselves, to others or have a security requirement placed on them for youth justice reasons under s53 of the Children &amp; Young Persons Act 1933
• all other remand facilities for a young offender, under section 97 of the Crime and Disorder Act 1998
• costs of social services staff and support facilities for youth offending teams under the Crime and Disorder Act 1998
• community services costs
• remand fostering costs, that is payments to carers and supervision costs where a court has made an order that an alleged young offender should be held securely in the community rather than being placed in an institution
• bail support schemes
• other youth justice costs
</t>
        </r>
      </text>
    </comment>
    <comment ref="B57" authorId="0" shapeId="0">
      <text>
        <r>
          <rPr>
            <sz val="9"/>
            <color indexed="81"/>
            <rFont val="Tahoma"/>
            <family val="2"/>
          </rPr>
          <t>Include expenditure commonly known as CERA which is capital expenditure that an authority expects to charge to a revenue account of the local authority within the meaning of section 22 of the Local Government Act 2003.</t>
        </r>
      </text>
    </comment>
    <comment ref="B68" authorId="0" shapeId="0">
      <text>
        <r>
          <rPr>
            <sz val="9"/>
            <color indexed="81"/>
            <rFont val="Tahoma"/>
            <family val="2"/>
          </rPr>
          <t>Planned expenditure on substance misuse services and teenage pregnancy services is included in lines 3.5.1 and 3.5.2 above should also be included as separate categories in the following lines. These lines are not included in the total spending figures to avoid double counting.</t>
        </r>
      </text>
    </comment>
    <comment ref="B69" authorId="0" shapeId="0">
      <text>
        <r>
          <rPr>
            <sz val="9"/>
            <color indexed="81"/>
            <rFont val="Tahoma"/>
            <family val="2"/>
          </rPr>
          <t xml:space="preserve">These may include: 
• targeted drug and alcohol information
• advice and education to support informed choices
• motivational interviewing
• substance misuse brief interventions
• substance misuse specific family support
• substance misuse screening and assessment as part of a wider assessment process
Include all expenditure on targeted services focused on supporting early interventions to manage substance misuse-related risk of harm and reduce the likelihood of young people becoming future drug or alcohol users.
Exclude spending on activities such as specialist substance misuse interventions funded by the public health grant and reported through the public health grant return.
</t>
        </r>
      </text>
    </comment>
    <comment ref="B70" authorId="0" shapeId="0">
      <text>
        <r>
          <rPr>
            <sz val="9"/>
            <color indexed="81"/>
            <rFont val="Tahoma"/>
            <family val="2"/>
          </rPr>
          <t xml:space="preserve">Include all expenditure wholly focused on implementing and coordinating local teenage pregnancy strategies to reduce under 18 conceptions and to improve outcomes for teenage parents and their children reflecting the DfE planning guidance.
Exclude spending on activities funded by the public health grant and reported through the public health grant return.
</t>
        </r>
      </text>
    </comment>
  </commentList>
</comments>
</file>

<file path=xl/sharedStrings.xml><?xml version="1.0" encoding="utf-8"?>
<sst xmlns="http://schemas.openxmlformats.org/spreadsheetml/2006/main" count="337" uniqueCount="118">
  <si>
    <t>S251 Outturn 2019-20</t>
  </si>
  <si>
    <t>TABLE A1: CHILDREN'S AND YOUNG PEOPLE'S SERVICES</t>
  </si>
  <si>
    <t xml:space="preserve"> Table A1 Errors:</t>
  </si>
  <si>
    <t>PROVISIONS BY OTHERS</t>
  </si>
  <si>
    <r>
      <rPr>
        <b/>
        <sz val="10"/>
        <color theme="1"/>
        <rFont val="Calibri"/>
        <family val="2"/>
        <scheme val="minor"/>
      </rPr>
      <t>Rule Application</t>
    </r>
    <r>
      <rPr>
        <sz val="10"/>
        <color theme="1"/>
        <rFont val="Calibri"/>
        <family val="2"/>
        <scheme val="minor"/>
      </rPr>
      <t xml:space="preserve"> (only 1.1, 1.3, 1.4, 1.6, 1021 &amp; Decimal check will be implemented)</t>
    </r>
  </si>
  <si>
    <t>Description</t>
  </si>
  <si>
    <t>OWN PROVISION</t>
  </si>
  <si>
    <t>PRIVATE</t>
  </si>
  <si>
    <t>OTHER PUBLIC</t>
  </si>
  <si>
    <t>VOLUNTARY</t>
  </si>
  <si>
    <t>TOTAL EXPENDITURE</t>
  </si>
  <si>
    <t>INCOME</t>
  </si>
  <si>
    <t>NET Current Expenditure</t>
  </si>
  <si>
    <t xml:space="preserve">Govt. Grants Inside AEF </t>
  </si>
  <si>
    <t xml:space="preserve">Govt. Grants Outside AEF </t>
  </si>
  <si>
    <t>LEA NET Revenue Expenditure</t>
  </si>
  <si>
    <t>Error Cell Reference and Description</t>
  </si>
  <si>
    <t>(a)</t>
  </si>
  <si>
    <t>(b)</t>
  </si>
  <si>
    <t>(c)</t>
  </si>
  <si>
    <t>(d)</t>
  </si>
  <si>
    <t>(k)</t>
  </si>
  <si>
    <t>(l)</t>
  </si>
  <si>
    <t>(m)</t>
  </si>
  <si>
    <t>(n)</t>
  </si>
  <si>
    <t>(o)</t>
  </si>
  <si>
    <t>(q)</t>
  </si>
  <si>
    <t xml:space="preserve">CHILDREN'S AND YOUNG PEOPLE'S SERVICES           </t>
  </si>
  <si>
    <t>SURE START CHILDREN'S CENTRES AND OTHER SPEND ON CHILDREN UNDER 5</t>
  </si>
  <si>
    <t>3.0.1</t>
  </si>
  <si>
    <t>Spend on individual Sure Start Children's Centres</t>
  </si>
  <si>
    <t>1.1,1.3</t>
  </si>
  <si>
    <t>3.1.1,1010,1007,1008</t>
  </si>
  <si>
    <t>3.0.2</t>
  </si>
  <si>
    <t>Spend for local authority provided or commissioned area wide services delivered through Sure Start Children's Centres</t>
  </si>
  <si>
    <t>3.0.3</t>
  </si>
  <si>
    <t>Spend on local authority management costs relating to Sure Start Children's Centres</t>
  </si>
  <si>
    <t>3.0.4</t>
  </si>
  <si>
    <t>Other spend on children under 5</t>
  </si>
  <si>
    <t>3.0.5</t>
  </si>
  <si>
    <t>Total Sure Start children's centres and other spend on children under 5</t>
  </si>
  <si>
    <t>CHILDREN LOOKED AFTER</t>
  </si>
  <si>
    <t>3.1.1</t>
  </si>
  <si>
    <t>Residential care</t>
  </si>
  <si>
    <t>3.1.2a</t>
  </si>
  <si>
    <t>Fostering services (excluding fees and allowances for LA foster carers)</t>
  </si>
  <si>
    <t>3.1.2b</t>
  </si>
  <si>
    <t>Fostering services (fees and allowances for LA foster carers)</t>
  </si>
  <si>
    <t>3.1.3</t>
  </si>
  <si>
    <t>Adoption services</t>
  </si>
  <si>
    <t>3.1.4</t>
  </si>
  <si>
    <t xml:space="preserve">Special guardianship support </t>
  </si>
  <si>
    <t>3.1.5</t>
  </si>
  <si>
    <t>Other children looked after services</t>
  </si>
  <si>
    <t>3.1.6</t>
  </si>
  <si>
    <t>Short breaks (respite) for looked after disabled children</t>
  </si>
  <si>
    <t>3.1.7</t>
  </si>
  <si>
    <t>Children placed with family and friends</t>
  </si>
  <si>
    <t>3.1.8</t>
  </si>
  <si>
    <t xml:space="preserve">Education of looked after children </t>
  </si>
  <si>
    <t>3.1.9</t>
  </si>
  <si>
    <t>Leaving care support services</t>
  </si>
  <si>
    <t>3.1.10</t>
  </si>
  <si>
    <t>Asylum seeker services - children</t>
  </si>
  <si>
    <t>3.1.11</t>
  </si>
  <si>
    <t>Total Children Looked After</t>
  </si>
  <si>
    <t>OTHER CHILDREN AND FAMILY SERVICES</t>
  </si>
  <si>
    <t>3.2.1</t>
  </si>
  <si>
    <t>Other children and families services</t>
  </si>
  <si>
    <t>SAFEGUARDING CHILDREN AND YOUNG PEOPLE'S SERVICES</t>
  </si>
  <si>
    <t>3.3.1</t>
  </si>
  <si>
    <t>Social work (including LA functions in relation to child protection)</t>
  </si>
  <si>
    <t>3.3.2</t>
  </si>
  <si>
    <t>Commissioning and Children's Services Strategy</t>
  </si>
  <si>
    <t>3.3.3</t>
  </si>
  <si>
    <t>Local Safeguarding Children Board</t>
  </si>
  <si>
    <t>3.3.4</t>
  </si>
  <si>
    <t>Total Safeguarding Children and Young People's Services</t>
  </si>
  <si>
    <t>FAMILY SUPPORT SERVICES</t>
  </si>
  <si>
    <t>3.4.1</t>
  </si>
  <si>
    <t>Direct payments</t>
  </si>
  <si>
    <t>3.4.2</t>
  </si>
  <si>
    <t>Short breaks (respite) for disabled children</t>
  </si>
  <si>
    <t>3.4.3</t>
  </si>
  <si>
    <t>Other support for disabled children</t>
  </si>
  <si>
    <t>3.4.4</t>
  </si>
  <si>
    <t>Targeted family support</t>
  </si>
  <si>
    <t>3.4.5</t>
  </si>
  <si>
    <t xml:space="preserve">Universal family support </t>
  </si>
  <si>
    <t>3.4.6</t>
  </si>
  <si>
    <t>Total Family Support Services</t>
  </si>
  <si>
    <t>SERVICES FOR YOUNG PEOPLE</t>
  </si>
  <si>
    <t>3.5.1</t>
  </si>
  <si>
    <t>Universal services for young people</t>
  </si>
  <si>
    <t>3.5.2</t>
  </si>
  <si>
    <t xml:space="preserve">Targeted services for young people </t>
  </si>
  <si>
    <t>3.5.3</t>
  </si>
  <si>
    <t>Total Services for young people</t>
  </si>
  <si>
    <t>YOUTH JUSTICE</t>
  </si>
  <si>
    <t>3.6.1</t>
  </si>
  <si>
    <t>Youth justice</t>
  </si>
  <si>
    <t>1.1,1.3,3.1.1,1010,1007,1008</t>
  </si>
  <si>
    <t>4.0.1</t>
  </si>
  <si>
    <t>Capital Expenditure from Revenue (CERA) (Children's and young people services)</t>
  </si>
  <si>
    <t>5.0.1</t>
  </si>
  <si>
    <t>Do not complete - not applicable</t>
  </si>
  <si>
    <t>5.0.2</t>
  </si>
  <si>
    <t>Total Children and Young People's Services Expenditure (excluding CERA)</t>
  </si>
  <si>
    <t>5.0.3</t>
  </si>
  <si>
    <t>Total Children and Young People's Services Expenditure (including CERA)</t>
  </si>
  <si>
    <t>MEMORANDUM ITEMS</t>
  </si>
  <si>
    <t>Services for young people</t>
  </si>
  <si>
    <t>8a.1</t>
  </si>
  <si>
    <t>Substance misuse services (Drugs, Alcohol and Volatile substances) (included in 3.5.1 and 3.5.2 above)</t>
  </si>
  <si>
    <t>1.1,1.3,6.1,3.1.1,1010,1007,1008</t>
  </si>
  <si>
    <t>8a.2</t>
  </si>
  <si>
    <t>Teenage pregnancy services (included in 3.5.1 and 3.5.2 above)</t>
  </si>
  <si>
    <t>1.1,1.3,6.2,1007,3.1.1,1008,1010</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</si>
</sst>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0"/>
      <name val="Arial"/>
      <family val="2"/>
    </font>
    <font>
      <b/>
      <sz val="12"/>
      <name val="Arial"/>
      <family val="2"/>
    </font>
    <font>
      <b/>
      <sz val="10"/>
      <name val="Arial"/>
      <family val="2"/>
    </font>
    <font>
      <sz val="10"/>
      <color theme="1"/>
      <name val="Calibri"/>
      <family val="2"/>
      <scheme val="minor"/>
    </font>
    <font>
      <b/>
      <sz val="10"/>
      <color theme="1"/>
      <name val="Calibri"/>
      <family val="2"/>
      <scheme val="minor"/>
    </font>
    <font>
      <b/>
      <sz val="10"/>
      <color rgb="FFFF0000"/>
      <name val="Arial"/>
      <family val="2"/>
    </font>
    <font>
      <sz val="11"/>
      <name val="Arial"/>
      <family val="2"/>
    </font>
    <font>
      <b/>
      <sz val="10"/>
      <color theme="0"/>
      <name val="Arial"/>
      <family val="2"/>
    </font>
    <font>
      <b/>
      <sz val="11"/>
      <name val="Calibri"/>
      <family val="2"/>
      <scheme val="minor"/>
    </font>
    <font>
      <sz val="10"/>
      <color theme="1"/>
      <name val="Arial"/>
      <family val="2"/>
    </font>
    <font>
      <sz val="10"/>
      <color rgb="FF0D0D0D"/>
      <name val="Arial"/>
      <family val="2"/>
    </font>
    <font>
      <sz val="9"/>
      <color indexed="81"/>
      <name val="Tahoma"/>
      <family val="2"/>
    </font>
  </fonts>
  <fills count="7">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FFFF"/>
        <bgColor indexed="64"/>
      </patternFill>
    </fill>
    <fill>
      <patternFill patternType="solid">
        <fgColor theme="0" tint="-0.14999847407452621"/>
        <bgColor indexed="64"/>
      </patternFill>
    </fill>
    <fill>
      <patternFill patternType="solid">
        <fgColor theme="6" tint="0.59999389629810485"/>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3">
    <xf numFmtId="0" fontId="0" fillId="0" borderId="0"/>
    <xf numFmtId="0" fontId="1" fillId="0" borderId="0"/>
    <xf numFmtId="0" fontId="7" fillId="0" borderId="0"/>
  </cellStyleXfs>
  <cellXfs count="99">
    <xf numFmtId="0" fontId="0" fillId="0" borderId="0" xfId="0"/>
    <xf numFmtId="0" fontId="1" fillId="2" borderId="0" xfId="0" applyFont="1" applyFill="1" applyAlignment="1" applyProtection="1">
      <alignment vertical="center"/>
    </xf>
    <xf numFmtId="0" fontId="2" fillId="3" borderId="1" xfId="0" applyFont="1" applyFill="1" applyBorder="1" applyAlignment="1" applyProtection="1">
      <alignment vertical="center"/>
    </xf>
    <xf numFmtId="0" fontId="1" fillId="3" borderId="2" xfId="0" applyFont="1" applyFill="1" applyBorder="1" applyAlignment="1" applyProtection="1">
      <alignment vertical="center"/>
    </xf>
    <xf numFmtId="0" fontId="1" fillId="3" borderId="3" xfId="0" applyFont="1" applyFill="1" applyBorder="1" applyAlignment="1" applyProtection="1">
      <alignment vertical="top"/>
    </xf>
    <xf numFmtId="0" fontId="0" fillId="0" borderId="0" xfId="0" applyAlignment="1" applyProtection="1">
      <alignment vertical="center"/>
    </xf>
    <xf numFmtId="0" fontId="2" fillId="3" borderId="4" xfId="0" applyFont="1" applyFill="1" applyBorder="1" applyAlignment="1" applyProtection="1">
      <alignment vertical="center"/>
    </xf>
    <xf numFmtId="0" fontId="3" fillId="3" borderId="5" xfId="0" applyFont="1" applyFill="1" applyBorder="1" applyAlignment="1" applyProtection="1">
      <alignment vertical="center"/>
    </xf>
    <xf numFmtId="0" fontId="3" fillId="3" borderId="6" xfId="0" applyFont="1" applyFill="1" applyBorder="1" applyAlignment="1" applyProtection="1">
      <alignment vertical="top"/>
    </xf>
    <xf numFmtId="0" fontId="2" fillId="0" borderId="0" xfId="0" applyFont="1" applyFill="1" applyBorder="1" applyAlignment="1" applyProtection="1">
      <alignment vertical="center"/>
    </xf>
    <xf numFmtId="0" fontId="3" fillId="0" borderId="0" xfId="0" applyFont="1" applyFill="1" applyBorder="1" applyAlignment="1" applyProtection="1">
      <alignment vertical="center"/>
    </xf>
    <xf numFmtId="0" fontId="1" fillId="2" borderId="0" xfId="0" applyFont="1" applyFill="1" applyAlignment="1" applyProtection="1">
      <alignment vertical="top"/>
    </xf>
    <xf numFmtId="0" fontId="1" fillId="2" borderId="0" xfId="0" applyFont="1" applyFill="1" applyAlignment="1" applyProtection="1">
      <alignment horizontal="center" vertical="center"/>
    </xf>
    <xf numFmtId="0" fontId="1" fillId="2" borderId="0" xfId="0" applyFont="1" applyFill="1" applyAlignment="1" applyProtection="1">
      <alignment horizontal="left" vertical="center"/>
    </xf>
    <xf numFmtId="0" fontId="1" fillId="2" borderId="0" xfId="0" applyFont="1" applyFill="1" applyBorder="1" applyAlignment="1" applyProtection="1">
      <alignment vertical="center"/>
    </xf>
    <xf numFmtId="2" fontId="1" fillId="2" borderId="0" xfId="0" applyNumberFormat="1" applyFont="1" applyFill="1" applyAlignment="1" applyProtection="1">
      <alignment vertical="center"/>
    </xf>
    <xf numFmtId="2" fontId="1" fillId="0" borderId="0" xfId="0" applyNumberFormat="1" applyFont="1" applyFill="1" applyBorder="1" applyAlignment="1" applyProtection="1">
      <alignment vertical="center"/>
    </xf>
    <xf numFmtId="4" fontId="3" fillId="2" borderId="0" xfId="1" applyNumberFormat="1" applyFont="1" applyFill="1" applyAlignment="1">
      <alignment horizontal="right" vertical="center"/>
    </xf>
    <xf numFmtId="0" fontId="3" fillId="2" borderId="0" xfId="1" applyFont="1" applyFill="1" applyAlignment="1">
      <alignment horizontal="left" vertical="center" wrapText="1"/>
    </xf>
    <xf numFmtId="4" fontId="1" fillId="4" borderId="7" xfId="0" applyNumberFormat="1" applyFont="1" applyFill="1" applyBorder="1" applyAlignment="1" applyProtection="1">
      <alignment horizontal="left" vertical="top" wrapText="1"/>
    </xf>
    <xf numFmtId="0" fontId="3" fillId="2" borderId="8"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3" fillId="2" borderId="10" xfId="0" applyFont="1" applyFill="1" applyBorder="1" applyAlignment="1" applyProtection="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0" xfId="0" applyFont="1" applyAlignment="1" applyProtection="1">
      <alignment vertical="center"/>
    </xf>
    <xf numFmtId="0" fontId="3" fillId="2" borderId="7" xfId="1" applyFont="1" applyFill="1" applyBorder="1" applyAlignment="1" applyProtection="1">
      <alignment horizontal="left" vertical="center" wrapText="1"/>
    </xf>
    <xf numFmtId="0" fontId="3" fillId="2" borderId="14" xfId="1" applyFont="1" applyFill="1" applyBorder="1" applyAlignment="1" applyProtection="1">
      <alignment horizontal="left" vertical="center" wrapText="1"/>
    </xf>
    <xf numFmtId="0" fontId="3" fillId="2" borderId="7" xfId="1" applyFont="1" applyFill="1" applyBorder="1" applyAlignment="1">
      <alignment horizontal="center" vertical="center" wrapText="1"/>
    </xf>
    <xf numFmtId="0" fontId="3" fillId="2" borderId="7" xfId="1" applyFont="1" applyFill="1" applyBorder="1" applyAlignment="1" applyProtection="1">
      <alignment horizontal="center" vertical="center" wrapText="1"/>
    </xf>
    <xf numFmtId="2" fontId="3" fillId="2" borderId="7" xfId="1" applyNumberFormat="1" applyFont="1" applyFill="1" applyBorder="1" applyAlignment="1" applyProtection="1">
      <alignment horizontal="center" vertical="center" wrapText="1"/>
    </xf>
    <xf numFmtId="2" fontId="3" fillId="0" borderId="0" xfId="1" applyNumberFormat="1" applyFont="1" applyFill="1" applyBorder="1" applyAlignment="1" applyProtection="1">
      <alignment horizontal="center" vertical="center" wrapText="1"/>
    </xf>
    <xf numFmtId="2" fontId="3" fillId="2" borderId="15" xfId="1" applyNumberFormat="1" applyFont="1" applyFill="1" applyBorder="1" applyAlignment="1" applyProtection="1">
      <alignment horizontal="center" vertical="center" wrapText="1"/>
    </xf>
    <xf numFmtId="0" fontId="3" fillId="2" borderId="16" xfId="1" applyFont="1" applyFill="1" applyBorder="1" applyAlignment="1" applyProtection="1">
      <alignment horizontal="center" vertical="center" wrapText="1"/>
    </xf>
    <xf numFmtId="2" fontId="3" fillId="2" borderId="7" xfId="1" applyNumberFormat="1" applyFont="1" applyFill="1" applyBorder="1" applyAlignment="1" applyProtection="1">
      <alignment horizontal="left" vertical="center" wrapText="1"/>
    </xf>
    <xf numFmtId="0" fontId="0" fillId="0" borderId="0" xfId="0" applyAlignment="1" applyProtection="1">
      <alignment horizontal="right" vertical="center"/>
    </xf>
    <xf numFmtId="0" fontId="4" fillId="0" borderId="17" xfId="0" applyFont="1" applyBorder="1" applyAlignment="1" applyProtection="1">
      <alignment vertical="center"/>
    </xf>
    <xf numFmtId="0" fontId="4" fillId="0" borderId="11" xfId="0" applyFont="1" applyBorder="1" applyAlignment="1" applyProtection="1">
      <alignment vertical="center"/>
    </xf>
    <xf numFmtId="0" fontId="4" fillId="0" borderId="0" xfId="0" applyFont="1" applyBorder="1" applyAlignment="1" applyProtection="1">
      <alignment vertical="center"/>
    </xf>
    <xf numFmtId="0" fontId="4" fillId="0" borderId="13" xfId="0" applyFont="1" applyBorder="1" applyAlignment="1" applyProtection="1">
      <alignment vertical="center"/>
    </xf>
    <xf numFmtId="0" fontId="3" fillId="2" borderId="0" xfId="1" applyFont="1" applyFill="1" applyBorder="1" applyAlignment="1" applyProtection="1">
      <alignment horizontal="left" vertical="center" wrapText="1"/>
    </xf>
    <xf numFmtId="0" fontId="3" fillId="2" borderId="0" xfId="1" applyFont="1" applyFill="1" applyBorder="1" applyAlignment="1" applyProtection="1">
      <alignment horizontal="center" vertical="center" wrapText="1"/>
    </xf>
    <xf numFmtId="0" fontId="3" fillId="2" borderId="2" xfId="1" applyFont="1" applyFill="1" applyBorder="1" applyAlignment="1" applyProtection="1">
      <alignment horizontal="center" vertical="center" wrapText="1"/>
    </xf>
    <xf numFmtId="2" fontId="3" fillId="2" borderId="0" xfId="1" applyNumberFormat="1" applyFont="1" applyFill="1" applyBorder="1" applyAlignment="1" applyProtection="1">
      <alignment horizontal="center" vertical="center" wrapText="1"/>
    </xf>
    <xf numFmtId="2" fontId="3" fillId="2" borderId="2" xfId="1" applyNumberFormat="1" applyFont="1" applyFill="1" applyBorder="1" applyAlignment="1" applyProtection="1">
      <alignment horizontal="center" vertical="center" wrapText="1"/>
    </xf>
    <xf numFmtId="0" fontId="3" fillId="2" borderId="0" xfId="1" applyFont="1" applyFill="1" applyBorder="1" applyAlignment="1" applyProtection="1">
      <alignment horizontal="center" vertical="top" wrapText="1"/>
    </xf>
    <xf numFmtId="4" fontId="6" fillId="0" borderId="0" xfId="0" applyNumberFormat="1" applyFont="1" applyFill="1" applyBorder="1" applyAlignment="1" applyProtection="1">
      <alignment horizontal="left" vertical="center"/>
    </xf>
    <xf numFmtId="4" fontId="6" fillId="0" borderId="0" xfId="0" applyNumberFormat="1" applyFont="1" applyFill="1" applyBorder="1" applyAlignment="1" applyProtection="1">
      <alignment horizontal="center" vertical="center"/>
    </xf>
    <xf numFmtId="0" fontId="3" fillId="2" borderId="0" xfId="1" applyFont="1" applyFill="1" applyBorder="1" applyAlignment="1" applyProtection="1">
      <alignment horizontal="left" vertical="top" wrapText="1"/>
    </xf>
    <xf numFmtId="0" fontId="3" fillId="2" borderId="0" xfId="2" applyFont="1" applyFill="1" applyAlignment="1" applyProtection="1">
      <alignment vertical="center" wrapText="1"/>
    </xf>
    <xf numFmtId="0" fontId="1" fillId="2" borderId="0" xfId="0" applyFont="1" applyFill="1" applyAlignment="1" applyProtection="1">
      <alignment vertical="center" wrapText="1"/>
    </xf>
    <xf numFmtId="3" fontId="3" fillId="2" borderId="0" xfId="1" applyNumberFormat="1" applyFont="1" applyFill="1" applyBorder="1" applyAlignment="1" applyProtection="1">
      <alignment horizontal="right" vertical="center" wrapText="1"/>
    </xf>
    <xf numFmtId="2" fontId="1" fillId="2" borderId="0" xfId="2" applyNumberFormat="1" applyFont="1" applyFill="1" applyBorder="1" applyAlignment="1" applyProtection="1">
      <alignment horizontal="right" vertical="center" wrapText="1"/>
    </xf>
    <xf numFmtId="2" fontId="1" fillId="0" borderId="0" xfId="2" applyNumberFormat="1" applyFont="1" applyFill="1" applyBorder="1" applyAlignment="1" applyProtection="1">
      <alignment horizontal="right" vertical="center" wrapText="1"/>
    </xf>
    <xf numFmtId="2" fontId="3" fillId="2" borderId="0" xfId="1" applyNumberFormat="1" applyFont="1" applyFill="1" applyBorder="1" applyAlignment="1" applyProtection="1">
      <alignment horizontal="right" vertical="center" wrapText="1"/>
    </xf>
    <xf numFmtId="0" fontId="8" fillId="2" borderId="0" xfId="1" applyFont="1" applyFill="1" applyBorder="1" applyAlignment="1" applyProtection="1">
      <alignment horizontal="left" vertical="center" wrapText="1"/>
    </xf>
    <xf numFmtId="2" fontId="1" fillId="2" borderId="0" xfId="2" applyNumberFormat="1" applyFont="1" applyFill="1" applyBorder="1" applyAlignment="1" applyProtection="1">
      <alignment horizontal="right" vertical="top" wrapText="1"/>
    </xf>
    <xf numFmtId="0" fontId="1" fillId="2" borderId="0" xfId="2" applyFont="1" applyFill="1" applyAlignment="1" applyProtection="1">
      <alignment horizontal="left" vertical="center" wrapText="1"/>
    </xf>
    <xf numFmtId="0" fontId="1" fillId="2" borderId="0" xfId="2" applyFont="1" applyFill="1" applyBorder="1" applyAlignment="1" applyProtection="1">
      <alignment horizontal="right" vertical="center" wrapText="1"/>
    </xf>
    <xf numFmtId="4" fontId="1" fillId="2" borderId="0" xfId="2" applyNumberFormat="1" applyFont="1" applyFill="1" applyAlignment="1" applyProtection="1">
      <alignment horizontal="right" vertical="center" wrapText="1"/>
    </xf>
    <xf numFmtId="4" fontId="1" fillId="2" borderId="0" xfId="2" applyNumberFormat="1" applyFont="1" applyFill="1" applyBorder="1" applyAlignment="1" applyProtection="1">
      <alignment horizontal="right" vertical="center" wrapText="1"/>
    </xf>
    <xf numFmtId="4" fontId="1" fillId="0" borderId="0" xfId="2" applyNumberFormat="1" applyFont="1" applyFill="1" applyBorder="1" applyAlignment="1" applyProtection="1">
      <alignment horizontal="right" vertical="center" wrapText="1"/>
    </xf>
    <xf numFmtId="0" fontId="1" fillId="2" borderId="0" xfId="0" applyFont="1" applyFill="1" applyAlignment="1">
      <alignment horizontal="center" vertical="center"/>
    </xf>
    <xf numFmtId="0" fontId="9" fillId="2" borderId="0" xfId="0" applyFont="1" applyFill="1" applyAlignment="1" applyProtection="1">
      <alignment vertical="center"/>
    </xf>
    <xf numFmtId="0" fontId="3" fillId="2" borderId="0" xfId="1" applyFont="1" applyFill="1" applyBorder="1" applyAlignment="1" applyProtection="1">
      <alignment horizontal="right" vertical="center" wrapText="1"/>
    </xf>
    <xf numFmtId="4" fontId="3" fillId="2" borderId="0" xfId="1" applyNumberFormat="1" applyFont="1" applyFill="1" applyBorder="1" applyAlignment="1" applyProtection="1">
      <alignment horizontal="right" vertical="center" wrapText="1"/>
    </xf>
    <xf numFmtId="4" fontId="3" fillId="4" borderId="0" xfId="1" applyNumberFormat="1" applyFont="1" applyFill="1" applyBorder="1" applyAlignment="1" applyProtection="1">
      <alignment horizontal="right" vertical="center" wrapText="1"/>
    </xf>
    <xf numFmtId="4" fontId="1" fillId="4" borderId="7" xfId="0" applyNumberFormat="1" applyFont="1" applyFill="1" applyBorder="1" applyAlignment="1" applyProtection="1">
      <alignment horizontal="right" vertical="center"/>
      <protection locked="0"/>
    </xf>
    <xf numFmtId="4" fontId="1" fillId="5" borderId="7" xfId="0" applyNumberFormat="1" applyFont="1" applyFill="1" applyBorder="1" applyAlignment="1" applyProtection="1">
      <alignment horizontal="right" vertical="center"/>
    </xf>
    <xf numFmtId="4" fontId="1" fillId="0" borderId="0" xfId="0" applyNumberFormat="1" applyFont="1" applyFill="1" applyBorder="1" applyAlignment="1" applyProtection="1">
      <alignment horizontal="right" vertical="center"/>
    </xf>
    <xf numFmtId="4" fontId="1" fillId="6" borderId="7" xfId="2" applyNumberFormat="1" applyFont="1" applyFill="1" applyBorder="1" applyAlignment="1" applyProtection="1">
      <alignment horizontal="right" vertical="center" wrapText="1"/>
    </xf>
    <xf numFmtId="4" fontId="1" fillId="2" borderId="7" xfId="0" applyNumberFormat="1" applyFont="1" applyFill="1" applyBorder="1" applyAlignment="1" applyProtection="1">
      <alignment horizontal="left" vertical="top" wrapText="1"/>
    </xf>
    <xf numFmtId="0" fontId="4" fillId="0" borderId="17" xfId="0" applyFont="1" applyBorder="1" applyAlignment="1" applyProtection="1">
      <alignment vertical="center" wrapText="1"/>
    </xf>
    <xf numFmtId="0" fontId="10" fillId="2" borderId="0" xfId="0" applyFont="1" applyFill="1" applyAlignment="1" applyProtection="1">
      <alignment vertical="center"/>
    </xf>
    <xf numFmtId="4" fontId="1" fillId="2" borderId="0" xfId="0" applyNumberFormat="1" applyFont="1" applyFill="1" applyBorder="1" applyAlignment="1" applyProtection="1">
      <alignment horizontal="left" vertical="top" wrapText="1"/>
    </xf>
    <xf numFmtId="0" fontId="3" fillId="2" borderId="0" xfId="2" applyFont="1" applyFill="1" applyAlignment="1" applyProtection="1">
      <alignment horizontal="left" vertical="center" wrapText="1"/>
    </xf>
    <xf numFmtId="0" fontId="11" fillId="2" borderId="0" xfId="0" applyFont="1" applyFill="1" applyAlignment="1" applyProtection="1">
      <alignment vertical="center"/>
    </xf>
    <xf numFmtId="4" fontId="1" fillId="2" borderId="2" xfId="0" applyNumberFormat="1" applyFont="1" applyFill="1" applyBorder="1" applyAlignment="1" applyProtection="1">
      <alignment horizontal="left" vertical="top" wrapText="1"/>
    </xf>
    <xf numFmtId="4" fontId="1" fillId="2" borderId="0" xfId="0" applyNumberFormat="1" applyFont="1" applyFill="1" applyBorder="1" applyAlignment="1" applyProtection="1">
      <alignment horizontal="right" vertical="center"/>
    </xf>
    <xf numFmtId="2" fontId="1" fillId="2" borderId="0" xfId="0" applyNumberFormat="1" applyFont="1" applyFill="1" applyBorder="1" applyAlignment="1" applyProtection="1">
      <alignment horizontal="right" vertical="top"/>
    </xf>
    <xf numFmtId="4" fontId="1" fillId="2" borderId="5" xfId="2" applyNumberFormat="1" applyFont="1" applyFill="1" applyBorder="1" applyAlignment="1" applyProtection="1">
      <alignment horizontal="right" vertical="center" wrapText="1"/>
    </xf>
    <xf numFmtId="2" fontId="1" fillId="2" borderId="5" xfId="2" applyNumberFormat="1" applyFont="1" applyFill="1" applyBorder="1" applyAlignment="1" applyProtection="1">
      <alignment horizontal="right" vertical="top" wrapText="1"/>
    </xf>
    <xf numFmtId="0" fontId="1" fillId="2" borderId="0" xfId="2" applyFont="1" applyFill="1" applyAlignment="1" applyProtection="1">
      <alignment vertical="center" wrapText="1"/>
    </xf>
    <xf numFmtId="4" fontId="1" fillId="2" borderId="0" xfId="0" applyNumberFormat="1" applyFont="1" applyFill="1" applyAlignment="1" applyProtection="1">
      <alignment vertical="center"/>
    </xf>
    <xf numFmtId="4" fontId="1" fillId="2" borderId="2" xfId="2" applyNumberFormat="1" applyFont="1" applyFill="1" applyBorder="1" applyAlignment="1" applyProtection="1">
      <alignment horizontal="right" vertical="center" wrapText="1"/>
    </xf>
    <xf numFmtId="0" fontId="1" fillId="2" borderId="0" xfId="2" applyFont="1" applyFill="1" applyBorder="1" applyAlignment="1" applyProtection="1">
      <alignment horizontal="left" vertical="center" wrapText="1"/>
    </xf>
    <xf numFmtId="4" fontId="1" fillId="2" borderId="9" xfId="2" applyNumberFormat="1" applyFont="1" applyFill="1" applyBorder="1" applyAlignment="1" applyProtection="1">
      <alignment horizontal="right" vertical="center" wrapText="1"/>
    </xf>
    <xf numFmtId="0" fontId="1" fillId="2" borderId="0" xfId="0" applyFont="1" applyFill="1" applyAlignment="1" applyProtection="1">
      <alignment horizontal="left" vertical="center" wrapText="1"/>
    </xf>
    <xf numFmtId="4" fontId="1" fillId="2" borderId="0" xfId="0" applyNumberFormat="1" applyFont="1" applyFill="1" applyAlignment="1" applyProtection="1">
      <alignment horizontal="left" vertical="center" wrapText="1"/>
    </xf>
    <xf numFmtId="4" fontId="1" fillId="2" borderId="0" xfId="0" applyNumberFormat="1" applyFont="1" applyFill="1" applyAlignment="1" applyProtection="1">
      <alignment vertical="center" wrapText="1"/>
    </xf>
    <xf numFmtId="4" fontId="1" fillId="2" borderId="0" xfId="0" applyNumberFormat="1" applyFont="1" applyFill="1" applyBorder="1" applyAlignment="1" applyProtection="1">
      <alignment vertical="center"/>
    </xf>
    <xf numFmtId="3" fontId="1" fillId="2" borderId="0" xfId="0" applyNumberFormat="1" applyFont="1" applyFill="1" applyBorder="1" applyAlignment="1" applyProtection="1">
      <alignment vertical="center"/>
    </xf>
    <xf numFmtId="3" fontId="1" fillId="0" borderId="0" xfId="0" applyNumberFormat="1" applyFont="1" applyFill="1" applyBorder="1" applyAlignment="1" applyProtection="1">
      <alignment vertical="center"/>
    </xf>
    <xf numFmtId="3" fontId="1" fillId="2" borderId="0" xfId="0" applyNumberFormat="1" applyFont="1" applyFill="1" applyBorder="1" applyAlignment="1" applyProtection="1">
      <alignment vertical="top"/>
    </xf>
    <xf numFmtId="2" fontId="1" fillId="2" borderId="0" xfId="0" applyNumberFormat="1" applyFont="1" applyFill="1" applyBorder="1" applyAlignment="1" applyProtection="1">
      <alignment vertical="center"/>
    </xf>
    <xf numFmtId="0" fontId="1" fillId="2" borderId="0" xfId="0" applyFont="1" applyFill="1" applyBorder="1" applyAlignment="1" applyProtection="1">
      <alignment vertical="top"/>
    </xf>
    <xf numFmtId="0" fontId="0" fillId="0" borderId="0" xfId="0" applyFill="1" applyBorder="1" applyAlignment="1" applyProtection="1">
      <alignment vertical="center"/>
    </xf>
    <xf numFmtId="0" fontId="0" fillId="0" borderId="0" xfId="0" applyAlignment="1" applyProtection="1">
      <alignment vertical="top"/>
    </xf>
  </cellXfs>
  <cellStyles count="3">
    <cellStyle name="Normal" xfId="0" builtinId="0"/>
    <cellStyle name="Normal_Pupil Level School Census2010 Tables v1.0" xfId="1"/>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bcbau\grpdata\S251%20Budget\2020-21%20Budget\XML%20Generator\S251Budget202021_XMLGenerator_1-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494999/AppData/Local/Microsoft/Windows/INetCache/Content.Outlook/UKBG37YM/S251Outturn201920%2011-09-2020.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Admin"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BFILEVS05\srf%20financial%20monitoring\Work%20in%20Progress\Regs%20-%20Guide%20Prep\2019-20\Budget\Final%20XML%20Generators\S251Budget201920_Generator_1.3_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structions"/>
      <sheetName val="LA Table"/>
      <sheetName val="High Needs Places Table"/>
      <sheetName val="Early Years Proforma"/>
      <sheetName val="Admin-Lists"/>
      <sheetName val="Admin-MissingRowCheck"/>
    </sheetNames>
    <sheetDataSet>
      <sheetData sheetId="0">
        <row r="14">
          <cell r="C14" t="str">
            <v/>
          </cell>
        </row>
      </sheetData>
      <sheetData sheetId="1" refreshError="1"/>
      <sheetData sheetId="2">
        <row r="2">
          <cell r="R2">
            <v>0</v>
          </cell>
        </row>
      </sheetData>
      <sheetData sheetId="3">
        <row r="5">
          <cell r="X5">
            <v>0</v>
          </cell>
        </row>
      </sheetData>
      <sheetData sheetId="4">
        <row r="4">
          <cell r="Z4">
            <v>0</v>
          </cell>
        </row>
        <row r="10">
          <cell r="S10" t="str">
            <v/>
          </cell>
        </row>
        <row r="16">
          <cell r="S16" t="str">
            <v/>
          </cell>
        </row>
        <row r="17">
          <cell r="S17" t="str">
            <v/>
          </cell>
        </row>
        <row r="18">
          <cell r="S18" t="str">
            <v/>
          </cell>
        </row>
        <row r="19">
          <cell r="S19" t="str">
            <v/>
          </cell>
        </row>
        <row r="20">
          <cell r="S20" t="str">
            <v/>
          </cell>
        </row>
        <row r="24">
          <cell r="S24" t="str">
            <v/>
          </cell>
        </row>
        <row r="25">
          <cell r="S25" t="str">
            <v/>
          </cell>
        </row>
        <row r="39">
          <cell r="S39" t="str">
            <v/>
          </cell>
        </row>
        <row r="40">
          <cell r="S40" t="str">
            <v/>
          </cell>
        </row>
      </sheetData>
      <sheetData sheetId="5">
        <row r="1">
          <cell r="A1" t="str">
            <v>Local Authority List</v>
          </cell>
        </row>
        <row r="2">
          <cell r="F2" t="str">
            <v>Open</v>
          </cell>
          <cell r="H2" t="str">
            <v>Mainstream</v>
          </cell>
        </row>
        <row r="3">
          <cell r="F3" t="str">
            <v>Closed</v>
          </cell>
          <cell r="H3" t="str">
            <v>Hospital</v>
          </cell>
        </row>
        <row r="4">
          <cell r="F4" t="str">
            <v>Converter</v>
          </cell>
          <cell r="H4" t="str">
            <v>Pupil Referral Unit</v>
          </cell>
        </row>
        <row r="5">
          <cell r="H5" t="str">
            <v>Special</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structions"/>
      <sheetName val="Table A"/>
      <sheetName val="Table A1"/>
      <sheetName val="Admin-MissingRowCheck"/>
      <sheetName val="Admin"/>
    </sheetNames>
    <sheetDataSet>
      <sheetData sheetId="0"/>
      <sheetData sheetId="1"/>
      <sheetData sheetId="2">
        <row r="1">
          <cell r="B1" t="str">
            <v>S251 Outturn 2019-20</v>
          </cell>
        </row>
        <row r="2">
          <cell r="B2" t="str">
            <v>TABLE A:  LA LEVEL INFORMATION</v>
          </cell>
        </row>
        <row r="7">
          <cell r="B7">
            <v>1</v>
          </cell>
        </row>
        <row r="9">
          <cell r="B9" t="str">
            <v>1.0.1</v>
          </cell>
        </row>
        <row r="10">
          <cell r="B10" t="str">
            <v>1.0.2</v>
          </cell>
        </row>
        <row r="13">
          <cell r="B13" t="str">
            <v>1.1.1</v>
          </cell>
        </row>
        <row r="14">
          <cell r="B14" t="str">
            <v>1.1.2</v>
          </cell>
        </row>
        <row r="15">
          <cell r="B15" t="str">
            <v>1.1.3</v>
          </cell>
        </row>
        <row r="16">
          <cell r="B16" t="str">
            <v>1.1.4</v>
          </cell>
        </row>
        <row r="17">
          <cell r="B17" t="str">
            <v>1.1.5</v>
          </cell>
        </row>
        <row r="18">
          <cell r="B18" t="str">
            <v>1.1.6</v>
          </cell>
        </row>
        <row r="19">
          <cell r="B19" t="str">
            <v>1.1.7</v>
          </cell>
        </row>
        <row r="20">
          <cell r="B20" t="str">
            <v>1.1.8</v>
          </cell>
        </row>
        <row r="21">
          <cell r="B21" t="str">
            <v>1.1.9</v>
          </cell>
        </row>
        <row r="22">
          <cell r="B22" t="str">
            <v>1.1.10</v>
          </cell>
        </row>
        <row r="25">
          <cell r="B25" t="str">
            <v>1.2.1</v>
          </cell>
        </row>
        <row r="26">
          <cell r="B26" t="str">
            <v>1.2.2</v>
          </cell>
        </row>
        <row r="27">
          <cell r="B27" t="str">
            <v>1.2.3</v>
          </cell>
        </row>
        <row r="28">
          <cell r="B28" t="str">
            <v>1.2.4</v>
          </cell>
        </row>
        <row r="29">
          <cell r="B29" t="str">
            <v>1.2.5</v>
          </cell>
        </row>
        <row r="30">
          <cell r="B30" t="str">
            <v>1.2.6</v>
          </cell>
        </row>
        <row r="31">
          <cell r="B31" t="str">
            <v>1.2.7</v>
          </cell>
        </row>
        <row r="32">
          <cell r="B32" t="str">
            <v>1.2.8</v>
          </cell>
        </row>
        <row r="33">
          <cell r="B33" t="str">
            <v>1.2.9</v>
          </cell>
        </row>
        <row r="34">
          <cell r="B34" t="str">
            <v>1.2.10</v>
          </cell>
        </row>
        <row r="35">
          <cell r="B35" t="str">
            <v>1.2.11</v>
          </cell>
        </row>
        <row r="36">
          <cell r="B36" t="str">
            <v>1.2.12</v>
          </cell>
        </row>
        <row r="37">
          <cell r="B37" t="str">
            <v>1.2.13</v>
          </cell>
        </row>
        <row r="40">
          <cell r="B40" t="str">
            <v>1.3.1</v>
          </cell>
        </row>
        <row r="43">
          <cell r="B43" t="str">
            <v>1.4.1</v>
          </cell>
        </row>
        <row r="44">
          <cell r="B44" t="str">
            <v>1.4.2</v>
          </cell>
        </row>
        <row r="45">
          <cell r="B45" t="str">
            <v>1.4.3</v>
          </cell>
        </row>
        <row r="46">
          <cell r="B46" t="str">
            <v>1.4.4</v>
          </cell>
        </row>
        <row r="47">
          <cell r="B47" t="str">
            <v>1.4.5</v>
          </cell>
        </row>
        <row r="48">
          <cell r="B48" t="str">
            <v>1.4.6</v>
          </cell>
        </row>
        <row r="49">
          <cell r="B49" t="str">
            <v>1.4.7</v>
          </cell>
        </row>
        <row r="50">
          <cell r="B50" t="str">
            <v>1.4.8</v>
          </cell>
        </row>
        <row r="51">
          <cell r="B51" t="str">
            <v>1.4.9</v>
          </cell>
        </row>
        <row r="52">
          <cell r="B52" t="str">
            <v>1.4.10</v>
          </cell>
        </row>
        <row r="53">
          <cell r="B53" t="str">
            <v>1.4.11</v>
          </cell>
        </row>
        <row r="54">
          <cell r="B54" t="str">
            <v>1.4.12</v>
          </cell>
        </row>
        <row r="55">
          <cell r="B55" t="str">
            <v>1.4.13</v>
          </cell>
        </row>
        <row r="56">
          <cell r="B56" t="str">
            <v>1.4.14</v>
          </cell>
        </row>
        <row r="59">
          <cell r="B59" t="str">
            <v>1.5.1</v>
          </cell>
        </row>
        <row r="60">
          <cell r="B60" t="str">
            <v>1.5.2</v>
          </cell>
        </row>
        <row r="61">
          <cell r="B61" t="str">
            <v>1.5.3</v>
          </cell>
        </row>
        <row r="64">
          <cell r="B64" t="str">
            <v>1.6.1</v>
          </cell>
        </row>
        <row r="65">
          <cell r="B65" t="str">
            <v>1.6.2</v>
          </cell>
        </row>
        <row r="66">
          <cell r="B66" t="str">
            <v>1.6.3</v>
          </cell>
        </row>
        <row r="67">
          <cell r="B67" t="str">
            <v>1.6.4</v>
          </cell>
        </row>
        <row r="68">
          <cell r="B68" t="str">
            <v>1.6.5</v>
          </cell>
        </row>
        <row r="69">
          <cell r="B69" t="str">
            <v>1.6.6</v>
          </cell>
        </row>
        <row r="71">
          <cell r="B71" t="str">
            <v>1.7.1</v>
          </cell>
        </row>
        <row r="73">
          <cell r="B73" t="str">
            <v>1.8.1</v>
          </cell>
          <cell r="M73">
            <v>174503748</v>
          </cell>
        </row>
        <row r="75">
          <cell r="B75" t="str">
            <v>1.8.1a</v>
          </cell>
        </row>
        <row r="76">
          <cell r="B76" t="str">
            <v>Schools</v>
          </cell>
        </row>
        <row r="77">
          <cell r="B77" t="str">
            <v>Central School Services</v>
          </cell>
        </row>
        <row r="78">
          <cell r="B78" t="str">
            <v>High Needs</v>
          </cell>
        </row>
        <row r="79">
          <cell r="B79" t="str">
            <v>Early Years</v>
          </cell>
        </row>
        <row r="83">
          <cell r="B83" t="str">
            <v>1.9.1</v>
          </cell>
        </row>
        <row r="84">
          <cell r="B84" t="str">
            <v>1.9.2</v>
          </cell>
        </row>
        <row r="85">
          <cell r="B85" t="str">
            <v>1.9.3</v>
          </cell>
        </row>
        <row r="86">
          <cell r="B86" t="str">
            <v>1.9.4</v>
          </cell>
        </row>
        <row r="87">
          <cell r="B87" t="str">
            <v>1.9.5</v>
          </cell>
        </row>
        <row r="88">
          <cell r="B88" t="str">
            <v>1.9.6</v>
          </cell>
          <cell r="K88">
            <v>174503748</v>
          </cell>
        </row>
        <row r="90">
          <cell r="B90">
            <v>2</v>
          </cell>
        </row>
        <row r="92">
          <cell r="B92" t="str">
            <v>2.0.1</v>
          </cell>
        </row>
        <row r="93">
          <cell r="B93" t="str">
            <v>2.0.2</v>
          </cell>
        </row>
        <row r="94">
          <cell r="B94" t="str">
            <v>2.0.3</v>
          </cell>
        </row>
        <row r="95">
          <cell r="B95" t="str">
            <v>2.0.4</v>
          </cell>
        </row>
        <row r="96">
          <cell r="B96" t="str">
            <v>2.0.5</v>
          </cell>
        </row>
        <row r="97">
          <cell r="B97" t="str">
            <v>2.0.6</v>
          </cell>
        </row>
        <row r="98">
          <cell r="B98" t="str">
            <v>2.0.7</v>
          </cell>
        </row>
        <row r="100">
          <cell r="B100" t="str">
            <v>2.1.1</v>
          </cell>
        </row>
        <row r="101">
          <cell r="B101" t="str">
            <v>2.1.2</v>
          </cell>
        </row>
        <row r="102">
          <cell r="B102" t="str">
            <v>2.1.3</v>
          </cell>
        </row>
        <row r="103">
          <cell r="B103" t="str">
            <v>2.1.4</v>
          </cell>
        </row>
        <row r="104">
          <cell r="B104" t="str">
            <v>2.1.5</v>
          </cell>
        </row>
        <row r="105">
          <cell r="B105" t="str">
            <v>2.1.6</v>
          </cell>
        </row>
        <row r="106">
          <cell r="B106" t="str">
            <v>2.1.7</v>
          </cell>
        </row>
        <row r="107">
          <cell r="B107" t="str">
            <v>2.1.8</v>
          </cell>
        </row>
        <row r="108">
          <cell r="B108" t="str">
            <v>2.1.9</v>
          </cell>
        </row>
        <row r="110">
          <cell r="B110" t="str">
            <v>2.2.1</v>
          </cell>
        </row>
        <row r="112">
          <cell r="B112" t="str">
            <v>2.3.1</v>
          </cell>
        </row>
        <row r="113">
          <cell r="B113" t="str">
            <v>2.3.2</v>
          </cell>
        </row>
        <row r="114">
          <cell r="B114" t="str">
            <v>2.3.3</v>
          </cell>
        </row>
        <row r="115">
          <cell r="B115" t="str">
            <v>2.3.4</v>
          </cell>
        </row>
        <row r="116">
          <cell r="B116" t="str">
            <v>2.3.5</v>
          </cell>
        </row>
        <row r="118">
          <cell r="B118" t="str">
            <v>2.4.1</v>
          </cell>
        </row>
        <row r="119">
          <cell r="B119" t="str">
            <v>2.4.2</v>
          </cell>
        </row>
        <row r="120">
          <cell r="B120" t="str">
            <v>2.4.3</v>
          </cell>
        </row>
        <row r="122">
          <cell r="B122">
            <v>2.5</v>
          </cell>
        </row>
        <row r="123">
          <cell r="B123" t="str">
            <v>2.5.1</v>
          </cell>
        </row>
      </sheetData>
      <sheetData sheetId="3"/>
      <sheetData sheetId="4"/>
      <sheetData sheetId="5">
        <row r="1">
          <cell r="A1" t="str">
            <v>Local Authority List</v>
          </cell>
        </row>
        <row r="2">
          <cell r="A2">
            <v>201</v>
          </cell>
          <cell r="B2" t="str">
            <v>City of London</v>
          </cell>
        </row>
        <row r="3">
          <cell r="A3">
            <v>202</v>
          </cell>
          <cell r="B3" t="str">
            <v>Camden</v>
          </cell>
        </row>
        <row r="4">
          <cell r="A4">
            <v>203</v>
          </cell>
          <cell r="B4" t="str">
            <v>Greenwich</v>
          </cell>
        </row>
        <row r="5">
          <cell r="A5">
            <v>204</v>
          </cell>
          <cell r="B5" t="str">
            <v>Hackney</v>
          </cell>
        </row>
        <row r="6">
          <cell r="A6">
            <v>205</v>
          </cell>
          <cell r="B6" t="str">
            <v>Hammersmith &amp; Fulham</v>
          </cell>
        </row>
        <row r="7">
          <cell r="A7">
            <v>206</v>
          </cell>
          <cell r="B7" t="str">
            <v>Islington</v>
          </cell>
        </row>
        <row r="8">
          <cell r="A8">
            <v>207</v>
          </cell>
          <cell r="B8" t="str">
            <v>Kensington &amp; Chelsea</v>
          </cell>
        </row>
        <row r="9">
          <cell r="A9">
            <v>208</v>
          </cell>
          <cell r="B9" t="str">
            <v>Lambeth</v>
          </cell>
        </row>
        <row r="10">
          <cell r="A10">
            <v>209</v>
          </cell>
          <cell r="B10" t="str">
            <v>Lewisham</v>
          </cell>
        </row>
        <row r="11">
          <cell r="A11">
            <v>210</v>
          </cell>
          <cell r="B11" t="str">
            <v>Southwark</v>
          </cell>
        </row>
        <row r="12">
          <cell r="A12">
            <v>211</v>
          </cell>
          <cell r="B12" t="str">
            <v>Tower Hamlets</v>
          </cell>
        </row>
        <row r="13">
          <cell r="A13">
            <v>212</v>
          </cell>
          <cell r="B13" t="str">
            <v>Wandsworth</v>
          </cell>
        </row>
        <row r="14">
          <cell r="A14">
            <v>213</v>
          </cell>
          <cell r="B14" t="str">
            <v>Westminster</v>
          </cell>
        </row>
        <row r="15">
          <cell r="A15">
            <v>301</v>
          </cell>
          <cell r="B15" t="str">
            <v>Barking &amp; Dagenham</v>
          </cell>
        </row>
        <row r="16">
          <cell r="A16">
            <v>302</v>
          </cell>
          <cell r="B16" t="str">
            <v>Barnet</v>
          </cell>
        </row>
        <row r="17">
          <cell r="A17">
            <v>303</v>
          </cell>
          <cell r="B17" t="str">
            <v>Bexley</v>
          </cell>
        </row>
        <row r="18">
          <cell r="A18">
            <v>304</v>
          </cell>
          <cell r="B18" t="str">
            <v>Brent</v>
          </cell>
        </row>
        <row r="19">
          <cell r="A19">
            <v>305</v>
          </cell>
          <cell r="B19" t="str">
            <v>Bromley</v>
          </cell>
        </row>
        <row r="20">
          <cell r="A20">
            <v>306</v>
          </cell>
          <cell r="B20" t="str">
            <v>Croydon</v>
          </cell>
        </row>
        <row r="21">
          <cell r="A21">
            <v>307</v>
          </cell>
          <cell r="B21" t="str">
            <v>Ealing</v>
          </cell>
        </row>
        <row r="22">
          <cell r="A22">
            <v>308</v>
          </cell>
          <cell r="B22" t="str">
            <v>Enfield</v>
          </cell>
        </row>
        <row r="23">
          <cell r="A23">
            <v>309</v>
          </cell>
          <cell r="B23" t="str">
            <v>Haringey</v>
          </cell>
        </row>
        <row r="24">
          <cell r="A24">
            <v>310</v>
          </cell>
          <cell r="B24" t="str">
            <v>Harrow</v>
          </cell>
        </row>
        <row r="25">
          <cell r="A25">
            <v>311</v>
          </cell>
          <cell r="B25" t="str">
            <v>Havering</v>
          </cell>
        </row>
        <row r="26">
          <cell r="A26">
            <v>312</v>
          </cell>
          <cell r="B26" t="str">
            <v>Hillingdon</v>
          </cell>
        </row>
        <row r="27">
          <cell r="A27">
            <v>313</v>
          </cell>
          <cell r="B27" t="str">
            <v>Hounslow</v>
          </cell>
        </row>
        <row r="28">
          <cell r="A28">
            <v>314</v>
          </cell>
          <cell r="B28" t="str">
            <v>Kingston Upon Thames</v>
          </cell>
        </row>
        <row r="29">
          <cell r="A29">
            <v>315</v>
          </cell>
          <cell r="B29" t="str">
            <v>Merton</v>
          </cell>
        </row>
        <row r="30">
          <cell r="A30">
            <v>316</v>
          </cell>
          <cell r="B30" t="str">
            <v>Newham</v>
          </cell>
        </row>
        <row r="31">
          <cell r="A31">
            <v>317</v>
          </cell>
          <cell r="B31" t="str">
            <v>Redbridge</v>
          </cell>
        </row>
        <row r="32">
          <cell r="A32">
            <v>318</v>
          </cell>
          <cell r="B32" t="str">
            <v>Richmond Upon Thames</v>
          </cell>
        </row>
        <row r="33">
          <cell r="A33">
            <v>319</v>
          </cell>
          <cell r="B33" t="str">
            <v>Sutton</v>
          </cell>
        </row>
        <row r="34">
          <cell r="A34">
            <v>320</v>
          </cell>
          <cell r="B34" t="str">
            <v>Waltham Forest</v>
          </cell>
        </row>
        <row r="35">
          <cell r="A35">
            <v>330</v>
          </cell>
          <cell r="B35" t="str">
            <v>Birmingham</v>
          </cell>
        </row>
        <row r="36">
          <cell r="A36">
            <v>331</v>
          </cell>
          <cell r="B36" t="str">
            <v>Coventry</v>
          </cell>
        </row>
        <row r="37">
          <cell r="A37">
            <v>332</v>
          </cell>
          <cell r="B37" t="str">
            <v>Dudley</v>
          </cell>
        </row>
        <row r="38">
          <cell r="A38">
            <v>333</v>
          </cell>
          <cell r="B38" t="str">
            <v>Sandwell</v>
          </cell>
        </row>
        <row r="39">
          <cell r="A39">
            <v>334</v>
          </cell>
          <cell r="B39" t="str">
            <v>Solihull</v>
          </cell>
        </row>
        <row r="40">
          <cell r="A40">
            <v>335</v>
          </cell>
          <cell r="B40" t="str">
            <v>Walsall</v>
          </cell>
        </row>
        <row r="41">
          <cell r="A41">
            <v>336</v>
          </cell>
          <cell r="B41" t="str">
            <v>Wolverhampton</v>
          </cell>
        </row>
        <row r="42">
          <cell r="A42">
            <v>340</v>
          </cell>
          <cell r="B42" t="str">
            <v>Knowsley</v>
          </cell>
        </row>
        <row r="43">
          <cell r="A43">
            <v>341</v>
          </cell>
          <cell r="B43" t="str">
            <v>Liverpool</v>
          </cell>
        </row>
        <row r="44">
          <cell r="A44">
            <v>342</v>
          </cell>
          <cell r="B44" t="str">
            <v>St Helens</v>
          </cell>
        </row>
        <row r="45">
          <cell r="A45">
            <v>343</v>
          </cell>
          <cell r="B45" t="str">
            <v>Sefton</v>
          </cell>
        </row>
        <row r="46">
          <cell r="A46">
            <v>344</v>
          </cell>
          <cell r="B46" t="str">
            <v>Wirral</v>
          </cell>
        </row>
        <row r="47">
          <cell r="A47">
            <v>350</v>
          </cell>
          <cell r="B47" t="str">
            <v>Bolton</v>
          </cell>
        </row>
        <row r="48">
          <cell r="A48">
            <v>351</v>
          </cell>
          <cell r="B48" t="str">
            <v>Bury</v>
          </cell>
        </row>
        <row r="49">
          <cell r="A49">
            <v>352</v>
          </cell>
          <cell r="B49" t="str">
            <v>Manchester</v>
          </cell>
        </row>
        <row r="50">
          <cell r="A50">
            <v>353</v>
          </cell>
          <cell r="B50" t="str">
            <v>Oldham</v>
          </cell>
        </row>
        <row r="51">
          <cell r="A51">
            <v>354</v>
          </cell>
          <cell r="B51" t="str">
            <v>Rochdale</v>
          </cell>
        </row>
        <row r="52">
          <cell r="A52">
            <v>355</v>
          </cell>
          <cell r="B52" t="str">
            <v>Salford</v>
          </cell>
        </row>
        <row r="53">
          <cell r="A53">
            <v>356</v>
          </cell>
          <cell r="B53" t="str">
            <v>Stockport</v>
          </cell>
        </row>
        <row r="54">
          <cell r="A54">
            <v>357</v>
          </cell>
          <cell r="B54" t="str">
            <v>Tameside</v>
          </cell>
        </row>
        <row r="55">
          <cell r="A55">
            <v>358</v>
          </cell>
          <cell r="B55" t="str">
            <v>Trafford</v>
          </cell>
        </row>
        <row r="56">
          <cell r="A56">
            <v>359</v>
          </cell>
          <cell r="B56" t="str">
            <v>Wigan</v>
          </cell>
        </row>
        <row r="57">
          <cell r="A57">
            <v>370</v>
          </cell>
          <cell r="B57" t="str">
            <v>Barnsley</v>
          </cell>
        </row>
        <row r="58">
          <cell r="A58">
            <v>371</v>
          </cell>
          <cell r="B58" t="str">
            <v>Doncaster</v>
          </cell>
        </row>
        <row r="59">
          <cell r="A59">
            <v>372</v>
          </cell>
          <cell r="B59" t="str">
            <v>Rotherham</v>
          </cell>
        </row>
        <row r="60">
          <cell r="A60">
            <v>373</v>
          </cell>
          <cell r="B60" t="str">
            <v>Sheffield</v>
          </cell>
        </row>
        <row r="61">
          <cell r="A61">
            <v>380</v>
          </cell>
          <cell r="B61" t="str">
            <v>Bradford</v>
          </cell>
        </row>
        <row r="62">
          <cell r="A62">
            <v>381</v>
          </cell>
          <cell r="B62" t="str">
            <v>Calderdale</v>
          </cell>
        </row>
        <row r="63">
          <cell r="A63">
            <v>382</v>
          </cell>
          <cell r="B63" t="str">
            <v>Kirklees</v>
          </cell>
        </row>
        <row r="64">
          <cell r="A64">
            <v>383</v>
          </cell>
          <cell r="B64" t="str">
            <v>Leeds</v>
          </cell>
        </row>
        <row r="65">
          <cell r="A65">
            <v>384</v>
          </cell>
          <cell r="B65" t="str">
            <v>Wakefield</v>
          </cell>
        </row>
        <row r="66">
          <cell r="A66">
            <v>390</v>
          </cell>
          <cell r="B66" t="str">
            <v>Gateshead</v>
          </cell>
        </row>
        <row r="67">
          <cell r="A67">
            <v>391</v>
          </cell>
          <cell r="B67" t="str">
            <v>Newcastle Upon Tyne</v>
          </cell>
        </row>
        <row r="68">
          <cell r="A68">
            <v>392</v>
          </cell>
          <cell r="B68" t="str">
            <v>North Tyneside</v>
          </cell>
        </row>
        <row r="69">
          <cell r="A69">
            <v>393</v>
          </cell>
          <cell r="B69" t="str">
            <v>South Tyneside</v>
          </cell>
        </row>
        <row r="70">
          <cell r="A70">
            <v>394</v>
          </cell>
          <cell r="B70" t="str">
            <v>Sunderland</v>
          </cell>
        </row>
        <row r="71">
          <cell r="A71">
            <v>420</v>
          </cell>
          <cell r="B71" t="str">
            <v>Isles of Scilly</v>
          </cell>
        </row>
        <row r="72">
          <cell r="A72">
            <v>800</v>
          </cell>
          <cell r="B72" t="str">
            <v>Bath &amp; North East Somerset</v>
          </cell>
        </row>
        <row r="73">
          <cell r="A73">
            <v>801</v>
          </cell>
          <cell r="B73" t="str">
            <v>Bristol</v>
          </cell>
        </row>
        <row r="74">
          <cell r="A74">
            <v>802</v>
          </cell>
          <cell r="B74" t="str">
            <v>North Somerset</v>
          </cell>
        </row>
        <row r="75">
          <cell r="A75">
            <v>803</v>
          </cell>
          <cell r="B75" t="str">
            <v>South Gloucestershire</v>
          </cell>
        </row>
        <row r="76">
          <cell r="A76">
            <v>805</v>
          </cell>
          <cell r="B76" t="str">
            <v>Hartlepool</v>
          </cell>
        </row>
        <row r="77">
          <cell r="A77">
            <v>806</v>
          </cell>
          <cell r="B77" t="str">
            <v>Middlesbrough</v>
          </cell>
        </row>
        <row r="78">
          <cell r="A78">
            <v>807</v>
          </cell>
          <cell r="B78" t="str">
            <v>Redcar &amp; Cleveland</v>
          </cell>
        </row>
        <row r="79">
          <cell r="A79">
            <v>808</v>
          </cell>
          <cell r="B79" t="str">
            <v>Stockton-on-Tees</v>
          </cell>
        </row>
        <row r="80">
          <cell r="A80">
            <v>810</v>
          </cell>
          <cell r="B80" t="str">
            <v>Kingston-upon-Hull</v>
          </cell>
        </row>
        <row r="81">
          <cell r="A81">
            <v>811</v>
          </cell>
          <cell r="B81" t="str">
            <v>East Riding of Yorkshire</v>
          </cell>
        </row>
        <row r="82">
          <cell r="A82">
            <v>812</v>
          </cell>
          <cell r="B82" t="str">
            <v>North East Lincolnshire</v>
          </cell>
        </row>
        <row r="83">
          <cell r="A83">
            <v>813</v>
          </cell>
          <cell r="B83" t="str">
            <v>North Lincolnshire</v>
          </cell>
        </row>
        <row r="84">
          <cell r="A84">
            <v>815</v>
          </cell>
          <cell r="B84" t="str">
            <v>North Yorkshire</v>
          </cell>
        </row>
        <row r="85">
          <cell r="A85">
            <v>816</v>
          </cell>
          <cell r="B85" t="str">
            <v>York</v>
          </cell>
        </row>
        <row r="86">
          <cell r="A86">
            <v>821</v>
          </cell>
          <cell r="B86" t="str">
            <v>Luton</v>
          </cell>
        </row>
        <row r="87">
          <cell r="A87">
            <v>822</v>
          </cell>
          <cell r="B87" t="str">
            <v>Bedford Borough</v>
          </cell>
        </row>
        <row r="88">
          <cell r="A88">
            <v>823</v>
          </cell>
          <cell r="B88" t="str">
            <v>Central Bedfordshire</v>
          </cell>
        </row>
        <row r="89">
          <cell r="A89">
            <v>825</v>
          </cell>
          <cell r="B89" t="str">
            <v>Buckinghamshire</v>
          </cell>
        </row>
        <row r="90">
          <cell r="A90">
            <v>826</v>
          </cell>
          <cell r="B90" t="str">
            <v>Milton Keynes</v>
          </cell>
        </row>
        <row r="91">
          <cell r="A91">
            <v>830</v>
          </cell>
          <cell r="B91" t="str">
            <v>Derbyshire</v>
          </cell>
        </row>
        <row r="92">
          <cell r="A92">
            <v>831</v>
          </cell>
          <cell r="B92" t="str">
            <v>Derby</v>
          </cell>
        </row>
        <row r="93">
          <cell r="A93">
            <v>838</v>
          </cell>
          <cell r="B93" t="str">
            <v>Dorset</v>
          </cell>
        </row>
        <row r="94">
          <cell r="A94">
            <v>839</v>
          </cell>
          <cell r="B94" t="str">
            <v>Bournemouth, Christchurch and Poole</v>
          </cell>
        </row>
        <row r="95">
          <cell r="A95">
            <v>840</v>
          </cell>
          <cell r="B95" t="str">
            <v>Durham</v>
          </cell>
        </row>
        <row r="96">
          <cell r="A96">
            <v>841</v>
          </cell>
          <cell r="B96" t="str">
            <v>Darlington</v>
          </cell>
        </row>
        <row r="97">
          <cell r="A97">
            <v>845</v>
          </cell>
          <cell r="B97" t="str">
            <v>East Sussex</v>
          </cell>
        </row>
        <row r="98">
          <cell r="A98">
            <v>846</v>
          </cell>
          <cell r="B98" t="str">
            <v>Brighton &amp; Hove</v>
          </cell>
        </row>
        <row r="99">
          <cell r="A99">
            <v>850</v>
          </cell>
          <cell r="B99" t="str">
            <v>Hampshire</v>
          </cell>
        </row>
        <row r="100">
          <cell r="A100">
            <v>851</v>
          </cell>
          <cell r="B100" t="str">
            <v>Portsmouth</v>
          </cell>
        </row>
        <row r="101">
          <cell r="A101">
            <v>852</v>
          </cell>
          <cell r="B101" t="str">
            <v>Southampton</v>
          </cell>
        </row>
        <row r="102">
          <cell r="A102">
            <v>855</v>
          </cell>
          <cell r="B102" t="str">
            <v>Leicestershire</v>
          </cell>
        </row>
        <row r="103">
          <cell r="A103">
            <v>856</v>
          </cell>
          <cell r="B103" t="str">
            <v>Leicester</v>
          </cell>
        </row>
        <row r="104">
          <cell r="A104">
            <v>857</v>
          </cell>
          <cell r="B104" t="str">
            <v>Rutland</v>
          </cell>
        </row>
        <row r="105">
          <cell r="A105">
            <v>860</v>
          </cell>
          <cell r="B105" t="str">
            <v>Staffordshire</v>
          </cell>
        </row>
        <row r="106">
          <cell r="A106">
            <v>861</v>
          </cell>
          <cell r="B106" t="str">
            <v>Stoke-on-Trent</v>
          </cell>
        </row>
        <row r="107">
          <cell r="A107">
            <v>865</v>
          </cell>
          <cell r="B107" t="str">
            <v>Wiltshire</v>
          </cell>
        </row>
        <row r="108">
          <cell r="A108">
            <v>866</v>
          </cell>
          <cell r="B108" t="str">
            <v>Swindon</v>
          </cell>
        </row>
        <row r="109">
          <cell r="A109">
            <v>867</v>
          </cell>
          <cell r="B109" t="str">
            <v>Bracknell Forest</v>
          </cell>
        </row>
        <row r="110">
          <cell r="A110">
            <v>868</v>
          </cell>
          <cell r="B110" t="str">
            <v>Windsor &amp; Maidenhead</v>
          </cell>
        </row>
        <row r="111">
          <cell r="A111">
            <v>869</v>
          </cell>
          <cell r="B111" t="str">
            <v>West Berkshire</v>
          </cell>
        </row>
        <row r="112">
          <cell r="A112">
            <v>870</v>
          </cell>
          <cell r="B112" t="str">
            <v>Reading</v>
          </cell>
        </row>
        <row r="113">
          <cell r="A113">
            <v>871</v>
          </cell>
          <cell r="B113" t="str">
            <v>Slough</v>
          </cell>
        </row>
        <row r="114">
          <cell r="A114">
            <v>872</v>
          </cell>
          <cell r="B114" t="str">
            <v>Wokingham</v>
          </cell>
        </row>
        <row r="115">
          <cell r="A115">
            <v>873</v>
          </cell>
          <cell r="B115" t="str">
            <v>Cambridgeshire</v>
          </cell>
        </row>
        <row r="116">
          <cell r="A116">
            <v>874</v>
          </cell>
          <cell r="B116" t="str">
            <v>Peterborough</v>
          </cell>
        </row>
        <row r="117">
          <cell r="A117">
            <v>876</v>
          </cell>
          <cell r="B117" t="str">
            <v>Halton</v>
          </cell>
        </row>
        <row r="118">
          <cell r="A118">
            <v>877</v>
          </cell>
          <cell r="B118" t="str">
            <v>Warrington</v>
          </cell>
        </row>
        <row r="119">
          <cell r="A119">
            <v>878</v>
          </cell>
          <cell r="B119" t="str">
            <v>Devon</v>
          </cell>
        </row>
        <row r="120">
          <cell r="A120">
            <v>879</v>
          </cell>
          <cell r="B120" t="str">
            <v>Plymouth</v>
          </cell>
        </row>
        <row r="121">
          <cell r="A121">
            <v>880</v>
          </cell>
          <cell r="B121" t="str">
            <v>Torbay</v>
          </cell>
        </row>
        <row r="122">
          <cell r="A122">
            <v>881</v>
          </cell>
          <cell r="B122" t="str">
            <v>Essex</v>
          </cell>
        </row>
        <row r="123">
          <cell r="A123">
            <v>882</v>
          </cell>
          <cell r="B123" t="str">
            <v>Southend-on-Sea</v>
          </cell>
        </row>
        <row r="124">
          <cell r="A124">
            <v>883</v>
          </cell>
          <cell r="B124" t="str">
            <v>Thurrock</v>
          </cell>
        </row>
        <row r="125">
          <cell r="A125">
            <v>884</v>
          </cell>
          <cell r="B125" t="str">
            <v>Herefordshire</v>
          </cell>
        </row>
        <row r="126">
          <cell r="A126">
            <v>885</v>
          </cell>
          <cell r="B126" t="str">
            <v>Worcestershire</v>
          </cell>
        </row>
        <row r="127">
          <cell r="A127">
            <v>886</v>
          </cell>
          <cell r="B127" t="str">
            <v>Kent</v>
          </cell>
        </row>
        <row r="128">
          <cell r="A128">
            <v>887</v>
          </cell>
          <cell r="B128" t="str">
            <v>Medway</v>
          </cell>
        </row>
        <row r="129">
          <cell r="A129">
            <v>888</v>
          </cell>
          <cell r="B129" t="str">
            <v>Lancashire</v>
          </cell>
        </row>
        <row r="130">
          <cell r="A130">
            <v>889</v>
          </cell>
          <cell r="B130" t="str">
            <v>Blackburn with Darwen</v>
          </cell>
        </row>
        <row r="131">
          <cell r="A131">
            <v>890</v>
          </cell>
          <cell r="B131" t="str">
            <v>Blackpool</v>
          </cell>
        </row>
        <row r="132">
          <cell r="A132">
            <v>891</v>
          </cell>
          <cell r="B132" t="str">
            <v>Nottinghamshire</v>
          </cell>
        </row>
        <row r="133">
          <cell r="A133">
            <v>892</v>
          </cell>
          <cell r="B133" t="str">
            <v>Nottingham</v>
          </cell>
        </row>
        <row r="134">
          <cell r="A134">
            <v>893</v>
          </cell>
          <cell r="B134" t="str">
            <v>Shropshire</v>
          </cell>
        </row>
        <row r="135">
          <cell r="A135">
            <v>894</v>
          </cell>
          <cell r="B135" t="str">
            <v>Telford &amp; Wrekin</v>
          </cell>
        </row>
        <row r="136">
          <cell r="A136">
            <v>895</v>
          </cell>
          <cell r="B136" t="str">
            <v>Cheshire East</v>
          </cell>
        </row>
        <row r="137">
          <cell r="A137">
            <v>896</v>
          </cell>
          <cell r="B137" t="str">
            <v>Cheshire West and Chester</v>
          </cell>
        </row>
        <row r="138">
          <cell r="A138">
            <v>908</v>
          </cell>
          <cell r="B138" t="str">
            <v>Cornwall</v>
          </cell>
        </row>
        <row r="139">
          <cell r="A139">
            <v>909</v>
          </cell>
          <cell r="B139" t="str">
            <v>Cumbria</v>
          </cell>
        </row>
        <row r="140">
          <cell r="A140">
            <v>916</v>
          </cell>
          <cell r="B140" t="str">
            <v>Gloucestershire</v>
          </cell>
        </row>
        <row r="141">
          <cell r="A141">
            <v>919</v>
          </cell>
          <cell r="B141" t="str">
            <v>Hertfordshire</v>
          </cell>
        </row>
        <row r="142">
          <cell r="A142">
            <v>921</v>
          </cell>
          <cell r="B142" t="str">
            <v>Isle of Wight</v>
          </cell>
        </row>
        <row r="143">
          <cell r="A143">
            <v>925</v>
          </cell>
          <cell r="B143" t="str">
            <v>Lincolnshire</v>
          </cell>
        </row>
        <row r="144">
          <cell r="A144">
            <v>926</v>
          </cell>
          <cell r="B144" t="str">
            <v>Norfolk</v>
          </cell>
        </row>
        <row r="145">
          <cell r="A145">
            <v>928</v>
          </cell>
          <cell r="B145" t="str">
            <v>Northamptonshire</v>
          </cell>
        </row>
        <row r="146">
          <cell r="A146">
            <v>929</v>
          </cell>
          <cell r="B146" t="str">
            <v>Northumberland</v>
          </cell>
        </row>
        <row r="147">
          <cell r="A147">
            <v>931</v>
          </cell>
          <cell r="B147" t="str">
            <v>Oxfordshire</v>
          </cell>
        </row>
        <row r="148">
          <cell r="A148">
            <v>933</v>
          </cell>
          <cell r="B148" t="str">
            <v>Somerset</v>
          </cell>
        </row>
        <row r="149">
          <cell r="A149">
            <v>935</v>
          </cell>
          <cell r="B149" t="str">
            <v>Suffolk</v>
          </cell>
        </row>
        <row r="150">
          <cell r="A150">
            <v>936</v>
          </cell>
          <cell r="B150" t="str">
            <v>Surrey</v>
          </cell>
        </row>
        <row r="151">
          <cell r="A151">
            <v>937</v>
          </cell>
          <cell r="B151" t="str">
            <v>Warwickshire</v>
          </cell>
        </row>
        <row r="152">
          <cell r="A152">
            <v>938</v>
          </cell>
          <cell r="B152" t="str">
            <v>West Sussex</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structions"/>
      <sheetName val="LA Table"/>
      <sheetName val="Schools Table"/>
      <sheetName val="Early Years Table"/>
      <sheetName val="Admin"/>
      <sheetName val="Prev_LA_Table"/>
    </sheetNames>
    <sheetDataSet>
      <sheetData sheetId="0"/>
      <sheetData sheetId="1"/>
      <sheetData sheetId="2"/>
      <sheetData sheetId="3">
        <row r="10">
          <cell r="P10" t="str">
            <v/>
          </cell>
        </row>
      </sheetData>
      <sheetData sheetId="4">
        <row r="9">
          <cell r="S9">
            <v>0</v>
          </cell>
        </row>
      </sheetData>
      <sheetData sheetId="5">
        <row r="2">
          <cell r="D2">
            <v>201</v>
          </cell>
        </row>
      </sheetData>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wksLA1">
    <pageSetUpPr fitToPage="1"/>
  </sheetPr>
  <dimension ref="A1:AD76"/>
  <sheetViews>
    <sheetView showGridLines="0" tabSelected="1" zoomScaleNormal="100" workbookViewId="0">
      <pane xSplit="2" ySplit="7" topLeftCell="C8" activePane="bottomRight" state="frozen"/>
      <selection pane="topRight" activeCell="C1" sqref="C1"/>
      <selection pane="bottomLeft" activeCell="A8" sqref="A8"/>
      <selection pane="bottomRight" activeCell="B2" sqref="B2"/>
    </sheetView>
  </sheetViews>
  <sheetFormatPr defaultColWidth="9.109375" defaultRowHeight="14.4" x14ac:dyDescent="0.3"/>
  <cols>
    <col min="1" max="1" width="2.21875" style="5" customWidth="1"/>
    <col min="2" max="2" width="6.109375" style="5" bestFit="1" customWidth="1"/>
    <col min="3" max="3" width="72.109375" style="5" customWidth="1"/>
    <col min="4" max="4" width="2.21875" style="5" customWidth="1"/>
    <col min="5" max="10" width="14.88671875" style="5" customWidth="1"/>
    <col min="11" max="11" width="15" style="5" customWidth="1"/>
    <col min="12" max="12" width="2.21875" style="97" customWidth="1"/>
    <col min="13" max="15" width="15" style="5" customWidth="1"/>
    <col min="16" max="16" width="2.21875" style="5" customWidth="1"/>
    <col min="17" max="17" width="80.77734375" style="98" customWidth="1"/>
    <col min="18" max="18" width="9.109375" style="5" customWidth="1"/>
    <col min="19" max="19" width="13.21875" style="5" hidden="1" customWidth="1"/>
    <col min="20" max="20" width="7" style="5" hidden="1" customWidth="1"/>
    <col min="21" max="21" width="11.44140625" style="5" hidden="1" customWidth="1"/>
    <col min="22" max="22" width="9.77734375" style="5" hidden="1" customWidth="1"/>
    <col min="23" max="23" width="25.77734375" style="5" hidden="1" customWidth="1"/>
    <col min="24" max="24" width="6.88671875" style="5" hidden="1" customWidth="1"/>
    <col min="25" max="25" width="18.77734375" style="5" hidden="1" customWidth="1"/>
    <col min="26" max="26" width="14.77734375" style="5" hidden="1" customWidth="1"/>
    <col min="27" max="27" width="18.21875" style="5" hidden="1" customWidth="1"/>
    <col min="28" max="28" width="19.77734375" style="5" hidden="1" customWidth="1"/>
    <col min="29" max="29" width="22.77734375" style="5" hidden="1" customWidth="1"/>
    <col min="30" max="30" width="9.109375" style="5" hidden="1" customWidth="1"/>
    <col min="31" max="32" width="9.109375" style="5" customWidth="1"/>
    <col min="33" max="16384" width="9.109375" style="5"/>
  </cols>
  <sheetData>
    <row r="1" spans="1:30" ht="23.1" customHeight="1" x14ac:dyDescent="0.3">
      <c r="A1" s="1"/>
      <c r="B1" s="2" t="s">
        <v>0</v>
      </c>
      <c r="C1" s="3"/>
      <c r="D1" s="3"/>
      <c r="E1" s="3"/>
      <c r="F1" s="3"/>
      <c r="G1" s="3"/>
      <c r="H1" s="3"/>
      <c r="I1" s="3"/>
      <c r="J1" s="3"/>
      <c r="K1" s="3"/>
      <c r="L1" s="3"/>
      <c r="M1" s="3"/>
      <c r="N1" s="3"/>
      <c r="O1" s="3"/>
      <c r="P1" s="3"/>
      <c r="Q1" s="4"/>
    </row>
    <row r="2" spans="1:30" ht="23.1" customHeight="1" x14ac:dyDescent="0.3">
      <c r="A2" s="1"/>
      <c r="B2" s="6" t="s">
        <v>1</v>
      </c>
      <c r="C2" s="7"/>
      <c r="D2" s="7"/>
      <c r="E2" s="7"/>
      <c r="F2" s="7"/>
      <c r="G2" s="7"/>
      <c r="H2" s="7"/>
      <c r="I2" s="7"/>
      <c r="J2" s="7"/>
      <c r="K2" s="7"/>
      <c r="L2" s="7"/>
      <c r="M2" s="7"/>
      <c r="N2" s="7"/>
      <c r="O2" s="7"/>
      <c r="P2" s="7"/>
      <c r="Q2" s="8"/>
    </row>
    <row r="3" spans="1:30" ht="23.1" customHeight="1" x14ac:dyDescent="0.3">
      <c r="A3" s="1"/>
      <c r="B3" s="9"/>
      <c r="C3" s="10"/>
      <c r="D3" s="10"/>
      <c r="E3" s="10"/>
      <c r="F3" s="10"/>
      <c r="G3" s="10"/>
      <c r="H3" s="10"/>
      <c r="I3" s="10"/>
      <c r="J3" s="10"/>
      <c r="K3" s="10"/>
      <c r="L3" s="10"/>
      <c r="M3" s="10"/>
      <c r="N3" s="10"/>
      <c r="O3" s="10"/>
      <c r="P3" s="10"/>
      <c r="Q3" s="11"/>
    </row>
    <row r="4" spans="1:30" ht="22.95" customHeight="1" x14ac:dyDescent="0.3">
      <c r="A4" s="1"/>
      <c r="B4" s="12"/>
      <c r="C4" s="13"/>
      <c r="D4" s="1"/>
      <c r="E4" s="1"/>
      <c r="F4" s="1"/>
      <c r="G4" s="1"/>
      <c r="H4" s="1"/>
      <c r="I4" s="1"/>
      <c r="J4" s="14"/>
      <c r="K4" s="15"/>
      <c r="L4" s="16"/>
      <c r="M4" s="15"/>
      <c r="N4" s="1"/>
      <c r="O4" s="17" t="s">
        <v>2</v>
      </c>
      <c r="P4" s="18"/>
      <c r="Q4" s="19"/>
    </row>
    <row r="5" spans="1:30" ht="43.5" customHeight="1" x14ac:dyDescent="0.3">
      <c r="A5" s="1"/>
      <c r="B5" s="12"/>
      <c r="C5" s="13"/>
      <c r="D5" s="1"/>
      <c r="E5" s="1"/>
      <c r="F5" s="20" t="s">
        <v>3</v>
      </c>
      <c r="G5" s="21"/>
      <c r="H5" s="22"/>
      <c r="I5" s="1"/>
      <c r="J5" s="14"/>
      <c r="K5" s="15"/>
      <c r="L5" s="16"/>
      <c r="M5" s="15"/>
      <c r="N5" s="1"/>
      <c r="O5" s="15"/>
      <c r="P5" s="1"/>
      <c r="Q5" s="11"/>
      <c r="S5" s="23" t="s">
        <v>4</v>
      </c>
      <c r="T5" s="24"/>
      <c r="U5" s="24"/>
      <c r="V5" s="24"/>
      <c r="W5" s="24"/>
      <c r="X5" s="24"/>
      <c r="Y5" s="24"/>
      <c r="Z5" s="24"/>
      <c r="AA5" s="24"/>
      <c r="AB5" s="24"/>
      <c r="AC5" s="25"/>
      <c r="AD5" s="26"/>
    </row>
    <row r="6" spans="1:30" ht="39.6" x14ac:dyDescent="0.3">
      <c r="A6" s="1"/>
      <c r="B6" s="12"/>
      <c r="C6" s="27" t="s">
        <v>5</v>
      </c>
      <c r="D6" s="28"/>
      <c r="E6" s="29" t="s">
        <v>6</v>
      </c>
      <c r="F6" s="29" t="s">
        <v>7</v>
      </c>
      <c r="G6" s="29" t="s">
        <v>8</v>
      </c>
      <c r="H6" s="29" t="s">
        <v>9</v>
      </c>
      <c r="I6" s="30" t="s">
        <v>10</v>
      </c>
      <c r="J6" s="30" t="s">
        <v>11</v>
      </c>
      <c r="K6" s="31" t="s">
        <v>12</v>
      </c>
      <c r="L6" s="32"/>
      <c r="M6" s="31" t="s">
        <v>13</v>
      </c>
      <c r="N6" s="30" t="s">
        <v>14</v>
      </c>
      <c r="O6" s="33" t="s">
        <v>15</v>
      </c>
      <c r="P6" s="34"/>
      <c r="Q6" s="35" t="s">
        <v>16</v>
      </c>
      <c r="R6" s="36"/>
      <c r="S6" s="37" t="s">
        <v>6</v>
      </c>
      <c r="T6" s="37" t="s">
        <v>7</v>
      </c>
      <c r="U6" s="37" t="s">
        <v>8</v>
      </c>
      <c r="V6" s="37" t="s">
        <v>9</v>
      </c>
      <c r="W6" s="37" t="s">
        <v>10</v>
      </c>
      <c r="X6" s="38" t="s">
        <v>11</v>
      </c>
      <c r="Y6" s="37" t="s">
        <v>12</v>
      </c>
      <c r="Z6" s="39"/>
      <c r="AA6" s="37" t="s">
        <v>13</v>
      </c>
      <c r="AB6" s="40" t="s">
        <v>14</v>
      </c>
      <c r="AC6" s="37" t="s">
        <v>15</v>
      </c>
      <c r="AD6" s="26"/>
    </row>
    <row r="7" spans="1:30" ht="23.1" customHeight="1" x14ac:dyDescent="0.3">
      <c r="A7" s="1"/>
      <c r="B7" s="12"/>
      <c r="C7" s="41"/>
      <c r="D7" s="41"/>
      <c r="E7" s="42" t="s">
        <v>17</v>
      </c>
      <c r="F7" s="42" t="s">
        <v>18</v>
      </c>
      <c r="G7" s="42" t="s">
        <v>19</v>
      </c>
      <c r="H7" s="43" t="s">
        <v>20</v>
      </c>
      <c r="I7" s="43" t="s">
        <v>21</v>
      </c>
      <c r="J7" s="42" t="s">
        <v>22</v>
      </c>
      <c r="K7" s="44" t="s">
        <v>23</v>
      </c>
      <c r="L7" s="32"/>
      <c r="M7" s="44" t="s">
        <v>24</v>
      </c>
      <c r="N7" s="42" t="s">
        <v>25</v>
      </c>
      <c r="O7" s="45" t="s">
        <v>26</v>
      </c>
      <c r="P7" s="42"/>
      <c r="Q7" s="46"/>
      <c r="S7" s="37"/>
      <c r="T7" s="37"/>
      <c r="U7" s="37"/>
      <c r="V7" s="37"/>
      <c r="W7" s="37"/>
      <c r="X7" s="38"/>
      <c r="Y7" s="37"/>
      <c r="Z7" s="39"/>
      <c r="AA7" s="37"/>
      <c r="AB7" s="40"/>
      <c r="AC7" s="37"/>
      <c r="AD7" s="26"/>
    </row>
    <row r="8" spans="1:30" x14ac:dyDescent="0.3">
      <c r="A8" s="1"/>
      <c r="B8" s="12"/>
      <c r="C8" s="41"/>
      <c r="D8" s="41"/>
      <c r="E8" s="47" t="str">
        <f>IF(COUNTA(E9:N70)&lt;289,"PLEASE ENTER VALUES IN ALL CELLS","")</f>
        <v/>
      </c>
      <c r="F8" s="48"/>
      <c r="G8" s="48"/>
      <c r="H8" s="48"/>
      <c r="I8" s="48"/>
      <c r="J8" s="48"/>
      <c r="K8" s="48"/>
      <c r="L8" s="48"/>
      <c r="M8" s="48"/>
      <c r="N8" s="48"/>
      <c r="O8" s="48"/>
      <c r="P8" s="41"/>
      <c r="Q8" s="49"/>
      <c r="S8" s="37"/>
      <c r="T8" s="37"/>
      <c r="U8" s="37"/>
      <c r="V8" s="37"/>
      <c r="W8" s="37"/>
      <c r="X8" s="38"/>
      <c r="Y8" s="37"/>
      <c r="Z8" s="39"/>
      <c r="AA8" s="37"/>
      <c r="AB8" s="40"/>
      <c r="AC8" s="37"/>
      <c r="AD8" s="26"/>
    </row>
    <row r="9" spans="1:30" ht="23.1" customHeight="1" x14ac:dyDescent="0.3">
      <c r="A9" s="1"/>
      <c r="B9" s="12"/>
      <c r="C9" s="50" t="s">
        <v>27</v>
      </c>
      <c r="D9" s="51"/>
      <c r="E9" s="51"/>
      <c r="F9" s="51"/>
      <c r="G9" s="52"/>
      <c r="H9" s="52"/>
      <c r="I9" s="52"/>
      <c r="J9" s="52"/>
      <c r="K9" s="53"/>
      <c r="L9" s="54"/>
      <c r="M9" s="53"/>
      <c r="N9" s="55"/>
      <c r="O9" s="53"/>
      <c r="P9" s="56"/>
      <c r="Q9" s="57"/>
      <c r="S9" s="37"/>
      <c r="T9" s="37"/>
      <c r="U9" s="37"/>
      <c r="V9" s="37"/>
      <c r="W9" s="37"/>
      <c r="X9" s="38"/>
      <c r="Y9" s="37"/>
      <c r="Z9" s="39"/>
      <c r="AA9" s="37"/>
      <c r="AB9" s="40"/>
      <c r="AC9" s="37"/>
      <c r="AD9" s="26"/>
    </row>
    <row r="10" spans="1:30" ht="23.1" customHeight="1" x14ac:dyDescent="0.3">
      <c r="A10" s="1"/>
      <c r="B10" s="12"/>
      <c r="C10" s="58"/>
      <c r="D10" s="59"/>
      <c r="E10" s="60"/>
      <c r="F10" s="60"/>
      <c r="G10" s="60"/>
      <c r="H10" s="60"/>
      <c r="I10" s="60"/>
      <c r="J10" s="61"/>
      <c r="K10" s="61"/>
      <c r="L10" s="62"/>
      <c r="M10" s="61"/>
      <c r="N10" s="61"/>
      <c r="O10" s="61"/>
      <c r="P10" s="56"/>
      <c r="Q10" s="57"/>
      <c r="S10" s="37"/>
      <c r="T10" s="37"/>
      <c r="U10" s="37"/>
      <c r="V10" s="37"/>
      <c r="W10" s="37"/>
      <c r="X10" s="38"/>
      <c r="Y10" s="37"/>
      <c r="Z10" s="39"/>
      <c r="AA10" s="37"/>
      <c r="AB10" s="40"/>
      <c r="AC10" s="37"/>
      <c r="AD10" s="26"/>
    </row>
    <row r="11" spans="1:30" ht="23.1" customHeight="1" x14ac:dyDescent="0.3">
      <c r="A11" s="1"/>
      <c r="B11" s="63"/>
      <c r="C11" s="64" t="s">
        <v>28</v>
      </c>
      <c r="D11" s="65"/>
      <c r="E11" s="66"/>
      <c r="F11" s="67"/>
      <c r="G11" s="66"/>
      <c r="H11" s="66"/>
      <c r="I11" s="66"/>
      <c r="J11" s="66"/>
      <c r="K11" s="61"/>
      <c r="L11" s="62"/>
      <c r="M11" s="61"/>
      <c r="N11" s="66"/>
      <c r="O11" s="61"/>
      <c r="P11" s="56"/>
      <c r="Q11" s="57"/>
      <c r="S11" s="37"/>
      <c r="T11" s="37"/>
      <c r="U11" s="37"/>
      <c r="V11" s="37"/>
      <c r="W11" s="37"/>
      <c r="X11" s="38"/>
      <c r="Y11" s="37"/>
      <c r="Z11" s="39"/>
      <c r="AA11" s="37"/>
      <c r="AB11" s="40"/>
      <c r="AC11" s="37"/>
      <c r="AD11" s="26"/>
    </row>
    <row r="12" spans="1:30" ht="22.95" customHeight="1" x14ac:dyDescent="0.3">
      <c r="A12" s="1"/>
      <c r="B12" s="63" t="s">
        <v>29</v>
      </c>
      <c r="C12" s="58" t="s">
        <v>30</v>
      </c>
      <c r="D12" s="59"/>
      <c r="E12" s="68">
        <v>2528618</v>
      </c>
      <c r="F12" s="68">
        <v>0</v>
      </c>
      <c r="G12" s="68">
        <v>0</v>
      </c>
      <c r="H12" s="68">
        <v>0</v>
      </c>
      <c r="I12" s="69">
        <f>SUM(E12:H12)</f>
        <v>2528618</v>
      </c>
      <c r="J12" s="68">
        <v>0</v>
      </c>
      <c r="K12" s="69">
        <f>I12-J12</f>
        <v>2528618</v>
      </c>
      <c r="L12" s="70"/>
      <c r="M12" s="68">
        <v>0</v>
      </c>
      <c r="N12" s="68">
        <v>0</v>
      </c>
      <c r="O12" s="71">
        <f>K12-(M12+N12)</f>
        <v>2528618</v>
      </c>
      <c r="P12" s="56"/>
      <c r="Q12" s="72"/>
      <c r="S12" s="37" t="s">
        <v>31</v>
      </c>
      <c r="T12" s="37" t="s">
        <v>31</v>
      </c>
      <c r="U12" s="37" t="s">
        <v>31</v>
      </c>
      <c r="V12" s="37" t="s">
        <v>31</v>
      </c>
      <c r="W12" s="73" t="s">
        <v>32</v>
      </c>
      <c r="X12" s="38" t="s">
        <v>31</v>
      </c>
      <c r="Y12" s="37"/>
      <c r="Z12" s="39"/>
      <c r="AA12" s="37" t="s">
        <v>31</v>
      </c>
      <c r="AB12" s="40" t="s">
        <v>31</v>
      </c>
      <c r="AC12" s="37"/>
      <c r="AD12" s="26"/>
    </row>
    <row r="13" spans="1:30" ht="26.4" x14ac:dyDescent="0.3">
      <c r="A13" s="1"/>
      <c r="B13" s="63" t="s">
        <v>33</v>
      </c>
      <c r="C13" s="58" t="s">
        <v>34</v>
      </c>
      <c r="D13" s="59"/>
      <c r="E13" s="68">
        <v>12248</v>
      </c>
      <c r="F13" s="68">
        <v>0</v>
      </c>
      <c r="G13" s="68">
        <v>0</v>
      </c>
      <c r="H13" s="68">
        <v>0</v>
      </c>
      <c r="I13" s="69">
        <f>SUM(E13:H13)</f>
        <v>12248</v>
      </c>
      <c r="J13" s="68">
        <v>0</v>
      </c>
      <c r="K13" s="69">
        <f>I13-J13</f>
        <v>12248</v>
      </c>
      <c r="L13" s="70"/>
      <c r="M13" s="68">
        <v>0</v>
      </c>
      <c r="N13" s="68">
        <v>0</v>
      </c>
      <c r="O13" s="71">
        <f t="shared" ref="O13:O15" si="0">K13-(M13+N13)</f>
        <v>12248</v>
      </c>
      <c r="P13" s="56"/>
      <c r="Q13" s="72"/>
      <c r="S13" s="37" t="s">
        <v>31</v>
      </c>
      <c r="T13" s="37" t="s">
        <v>31</v>
      </c>
      <c r="U13" s="37" t="s">
        <v>31</v>
      </c>
      <c r="V13" s="37" t="s">
        <v>31</v>
      </c>
      <c r="W13" s="73" t="s">
        <v>32</v>
      </c>
      <c r="X13" s="38" t="s">
        <v>31</v>
      </c>
      <c r="Y13" s="37"/>
      <c r="Z13" s="39"/>
      <c r="AA13" s="37" t="s">
        <v>31</v>
      </c>
      <c r="AB13" s="40" t="s">
        <v>31</v>
      </c>
      <c r="AC13" s="37"/>
      <c r="AD13" s="26"/>
    </row>
    <row r="14" spans="1:30" ht="22.95" customHeight="1" x14ac:dyDescent="0.3">
      <c r="A14" s="1"/>
      <c r="B14" s="63" t="s">
        <v>35</v>
      </c>
      <c r="C14" s="58" t="s">
        <v>36</v>
      </c>
      <c r="D14" s="59"/>
      <c r="E14" s="68">
        <v>835434</v>
      </c>
      <c r="F14" s="68">
        <v>0</v>
      </c>
      <c r="G14" s="68">
        <v>0</v>
      </c>
      <c r="H14" s="68">
        <v>0</v>
      </c>
      <c r="I14" s="69">
        <f>SUM(E14:H14)</f>
        <v>835434</v>
      </c>
      <c r="J14" s="68">
        <v>110823</v>
      </c>
      <c r="K14" s="69">
        <f>I14-J14</f>
        <v>724611</v>
      </c>
      <c r="L14" s="70"/>
      <c r="M14" s="68">
        <v>0</v>
      </c>
      <c r="N14" s="68">
        <v>0</v>
      </c>
      <c r="O14" s="71">
        <f t="shared" si="0"/>
        <v>724611</v>
      </c>
      <c r="P14" s="56"/>
      <c r="Q14" s="72"/>
      <c r="S14" s="37" t="s">
        <v>31</v>
      </c>
      <c r="T14" s="37" t="s">
        <v>31</v>
      </c>
      <c r="U14" s="37" t="s">
        <v>31</v>
      </c>
      <c r="V14" s="37" t="s">
        <v>31</v>
      </c>
      <c r="W14" s="73" t="s">
        <v>32</v>
      </c>
      <c r="X14" s="38" t="s">
        <v>31</v>
      </c>
      <c r="Y14" s="37"/>
      <c r="Z14" s="39"/>
      <c r="AA14" s="37" t="s">
        <v>31</v>
      </c>
      <c r="AB14" s="40" t="s">
        <v>31</v>
      </c>
      <c r="AC14" s="37"/>
      <c r="AD14" s="26"/>
    </row>
    <row r="15" spans="1:30" ht="22.95" customHeight="1" x14ac:dyDescent="0.3">
      <c r="A15" s="1"/>
      <c r="B15" s="63" t="s">
        <v>37</v>
      </c>
      <c r="C15" s="74" t="s">
        <v>38</v>
      </c>
      <c r="D15" s="59"/>
      <c r="E15" s="68">
        <v>3673281</v>
      </c>
      <c r="F15" s="68">
        <v>0</v>
      </c>
      <c r="G15" s="68">
        <v>0</v>
      </c>
      <c r="H15" s="68">
        <v>0</v>
      </c>
      <c r="I15" s="69">
        <f>SUM(E15:H15)</f>
        <v>3673281</v>
      </c>
      <c r="J15" s="68">
        <v>12478</v>
      </c>
      <c r="K15" s="69">
        <f>I15-J15</f>
        <v>3660803</v>
      </c>
      <c r="L15" s="70"/>
      <c r="M15" s="68">
        <v>1225824</v>
      </c>
      <c r="N15" s="68">
        <v>0</v>
      </c>
      <c r="O15" s="71">
        <f t="shared" si="0"/>
        <v>2434979</v>
      </c>
      <c r="P15" s="56"/>
      <c r="Q15" s="72"/>
      <c r="S15" s="37" t="s">
        <v>31</v>
      </c>
      <c r="T15" s="37" t="s">
        <v>31</v>
      </c>
      <c r="U15" s="37" t="s">
        <v>31</v>
      </c>
      <c r="V15" s="37" t="s">
        <v>31</v>
      </c>
      <c r="W15" s="37" t="s">
        <v>32</v>
      </c>
      <c r="X15" s="38" t="s">
        <v>31</v>
      </c>
      <c r="Y15" s="37"/>
      <c r="Z15" s="39"/>
      <c r="AA15" s="37" t="s">
        <v>31</v>
      </c>
      <c r="AB15" s="40" t="s">
        <v>31</v>
      </c>
      <c r="AC15" s="37"/>
      <c r="AD15" s="26"/>
    </row>
    <row r="16" spans="1:30" ht="23.1" customHeight="1" x14ac:dyDescent="0.3">
      <c r="A16" s="1"/>
      <c r="B16" s="63" t="s">
        <v>39</v>
      </c>
      <c r="C16" s="58" t="s">
        <v>40</v>
      </c>
      <c r="D16" s="59"/>
      <c r="E16" s="71">
        <f t="shared" ref="E16:K16" si="1">SUM(E12:E15)</f>
        <v>7049581</v>
      </c>
      <c r="F16" s="71">
        <f t="shared" si="1"/>
        <v>0</v>
      </c>
      <c r="G16" s="71">
        <f t="shared" si="1"/>
        <v>0</v>
      </c>
      <c r="H16" s="71">
        <f t="shared" si="1"/>
        <v>0</v>
      </c>
      <c r="I16" s="69">
        <f>SUM(E16:H16)</f>
        <v>7049581</v>
      </c>
      <c r="J16" s="71">
        <f t="shared" si="1"/>
        <v>123301</v>
      </c>
      <c r="K16" s="71">
        <f t="shared" si="1"/>
        <v>6926280</v>
      </c>
      <c r="L16" s="70"/>
      <c r="M16" s="71">
        <f>SUM(M12:M15)</f>
        <v>1225824</v>
      </c>
      <c r="N16" s="71">
        <f>SUM(N12:N15)</f>
        <v>0</v>
      </c>
      <c r="O16" s="71">
        <f>SUM(O12:O15)</f>
        <v>5700456</v>
      </c>
      <c r="P16" s="56"/>
      <c r="Q16" s="57"/>
      <c r="S16" s="37"/>
      <c r="T16" s="37"/>
      <c r="U16" s="37"/>
      <c r="V16" s="37"/>
      <c r="W16" s="37"/>
      <c r="X16" s="38"/>
      <c r="Y16" s="37"/>
      <c r="Z16" s="39"/>
      <c r="AA16" s="37"/>
      <c r="AB16" s="40"/>
      <c r="AC16" s="37"/>
      <c r="AD16" s="26"/>
    </row>
    <row r="17" spans="1:30" ht="23.1" customHeight="1" x14ac:dyDescent="0.3">
      <c r="A17" s="1"/>
      <c r="B17" s="63"/>
      <c r="C17" s="58"/>
      <c r="D17" s="59"/>
      <c r="E17" s="62"/>
      <c r="F17" s="62"/>
      <c r="G17" s="62"/>
      <c r="H17" s="62"/>
      <c r="I17" s="62"/>
      <c r="J17" s="62"/>
      <c r="K17" s="62"/>
      <c r="L17" s="70"/>
      <c r="M17" s="62"/>
      <c r="N17" s="62"/>
      <c r="O17" s="62"/>
      <c r="P17" s="56"/>
      <c r="Q17" s="75"/>
      <c r="S17" s="37"/>
      <c r="T17" s="37"/>
      <c r="U17" s="37"/>
      <c r="V17" s="37"/>
      <c r="W17" s="37"/>
      <c r="X17" s="38"/>
      <c r="Y17" s="37"/>
      <c r="Z17" s="39"/>
      <c r="AA17" s="37"/>
      <c r="AB17" s="40"/>
      <c r="AC17" s="37"/>
      <c r="AD17" s="26"/>
    </row>
    <row r="18" spans="1:30" ht="23.1" customHeight="1" x14ac:dyDescent="0.3">
      <c r="A18" s="1"/>
      <c r="B18" s="63"/>
      <c r="C18" s="76" t="s">
        <v>41</v>
      </c>
      <c r="D18" s="65"/>
      <c r="E18" s="66"/>
      <c r="F18" s="66"/>
      <c r="G18" s="66"/>
      <c r="H18" s="66"/>
      <c r="I18" s="66"/>
      <c r="J18" s="66"/>
      <c r="K18" s="61"/>
      <c r="L18" s="62"/>
      <c r="M18" s="61"/>
      <c r="N18" s="66"/>
      <c r="O18" s="61"/>
      <c r="P18" s="56"/>
      <c r="Q18" s="57"/>
      <c r="S18" s="37"/>
      <c r="T18" s="37"/>
      <c r="U18" s="37"/>
      <c r="V18" s="37"/>
      <c r="W18" s="37"/>
      <c r="X18" s="38"/>
      <c r="Y18" s="37"/>
      <c r="Z18" s="39"/>
      <c r="AA18" s="37"/>
      <c r="AB18" s="40"/>
      <c r="AC18" s="37"/>
      <c r="AD18" s="26"/>
    </row>
    <row r="19" spans="1:30" ht="22.95" customHeight="1" x14ac:dyDescent="0.3">
      <c r="A19" s="1"/>
      <c r="B19" s="63" t="s">
        <v>42</v>
      </c>
      <c r="C19" s="58" t="s">
        <v>43</v>
      </c>
      <c r="D19" s="59"/>
      <c r="E19" s="68">
        <v>6426666</v>
      </c>
      <c r="F19" s="68">
        <v>0</v>
      </c>
      <c r="G19" s="68">
        <v>0</v>
      </c>
      <c r="H19" s="68">
        <v>0</v>
      </c>
      <c r="I19" s="69">
        <f t="shared" ref="I19:I29" si="2">SUM(E19:H19)</f>
        <v>6426666</v>
      </c>
      <c r="J19" s="68">
        <v>0</v>
      </c>
      <c r="K19" s="69">
        <f t="shared" ref="K19:K29" si="3">I19-J19</f>
        <v>6426666</v>
      </c>
      <c r="L19" s="70"/>
      <c r="M19" s="68">
        <v>0</v>
      </c>
      <c r="N19" s="68">
        <v>0</v>
      </c>
      <c r="O19" s="71">
        <f t="shared" ref="O19:O29" si="4">K19-(M19+N19)</f>
        <v>6426666</v>
      </c>
      <c r="P19" s="56"/>
      <c r="Q19" s="72"/>
      <c r="S19" s="37" t="s">
        <v>31</v>
      </c>
      <c r="T19" s="37" t="s">
        <v>31</v>
      </c>
      <c r="U19" s="37" t="s">
        <v>31</v>
      </c>
      <c r="V19" s="37" t="s">
        <v>31</v>
      </c>
      <c r="W19" s="73" t="s">
        <v>32</v>
      </c>
      <c r="X19" s="38" t="s">
        <v>31</v>
      </c>
      <c r="Y19" s="37"/>
      <c r="Z19" s="39"/>
      <c r="AA19" s="37" t="s">
        <v>31</v>
      </c>
      <c r="AB19" s="40" t="s">
        <v>31</v>
      </c>
      <c r="AC19" s="37"/>
      <c r="AD19" s="26"/>
    </row>
    <row r="20" spans="1:30" ht="22.95" customHeight="1" x14ac:dyDescent="0.3">
      <c r="A20" s="1"/>
      <c r="B20" s="63" t="s">
        <v>44</v>
      </c>
      <c r="C20" s="77" t="s">
        <v>45</v>
      </c>
      <c r="D20" s="59"/>
      <c r="E20" s="68">
        <v>7556995</v>
      </c>
      <c r="F20" s="68">
        <v>16274</v>
      </c>
      <c r="G20" s="68">
        <v>0</v>
      </c>
      <c r="H20" s="68">
        <v>0</v>
      </c>
      <c r="I20" s="69">
        <f t="shared" si="2"/>
        <v>7573269</v>
      </c>
      <c r="J20" s="68">
        <v>613000</v>
      </c>
      <c r="K20" s="69">
        <f t="shared" si="3"/>
        <v>6960269</v>
      </c>
      <c r="L20" s="70"/>
      <c r="M20" s="68">
        <v>0</v>
      </c>
      <c r="N20" s="68">
        <v>0</v>
      </c>
      <c r="O20" s="71">
        <f t="shared" si="4"/>
        <v>6960269</v>
      </c>
      <c r="P20" s="56"/>
      <c r="Q20" s="72"/>
      <c r="S20" s="37" t="s">
        <v>31</v>
      </c>
      <c r="T20" s="37" t="s">
        <v>31</v>
      </c>
      <c r="U20" s="37" t="s">
        <v>31</v>
      </c>
      <c r="V20" s="37" t="s">
        <v>31</v>
      </c>
      <c r="W20" s="73" t="s">
        <v>32</v>
      </c>
      <c r="X20" s="38" t="s">
        <v>31</v>
      </c>
      <c r="Y20" s="37"/>
      <c r="Z20" s="39"/>
      <c r="AA20" s="37" t="s">
        <v>31</v>
      </c>
      <c r="AB20" s="40" t="s">
        <v>31</v>
      </c>
      <c r="AC20" s="37"/>
      <c r="AD20" s="26"/>
    </row>
    <row r="21" spans="1:30" ht="22.95" customHeight="1" x14ac:dyDescent="0.3">
      <c r="A21" s="1"/>
      <c r="B21" s="63" t="s">
        <v>46</v>
      </c>
      <c r="C21" s="74" t="s">
        <v>47</v>
      </c>
      <c r="D21" s="59"/>
      <c r="E21" s="68">
        <v>174350</v>
      </c>
      <c r="F21" s="68">
        <v>6641131</v>
      </c>
      <c r="G21" s="68">
        <v>0</v>
      </c>
      <c r="H21" s="68">
        <v>0</v>
      </c>
      <c r="I21" s="69">
        <f t="shared" si="2"/>
        <v>6815481</v>
      </c>
      <c r="J21" s="68">
        <v>17400</v>
      </c>
      <c r="K21" s="69">
        <f t="shared" si="3"/>
        <v>6798081</v>
      </c>
      <c r="L21" s="70"/>
      <c r="M21" s="68">
        <v>0</v>
      </c>
      <c r="N21" s="68">
        <v>0</v>
      </c>
      <c r="O21" s="71">
        <f t="shared" si="4"/>
        <v>6798081</v>
      </c>
      <c r="P21" s="56"/>
      <c r="Q21" s="72"/>
      <c r="S21" s="37" t="s">
        <v>31</v>
      </c>
      <c r="T21" s="37" t="s">
        <v>31</v>
      </c>
      <c r="U21" s="37" t="s">
        <v>31</v>
      </c>
      <c r="V21" s="37" t="s">
        <v>31</v>
      </c>
      <c r="W21" s="73" t="s">
        <v>32</v>
      </c>
      <c r="X21" s="38" t="s">
        <v>31</v>
      </c>
      <c r="Y21" s="37"/>
      <c r="Z21" s="39"/>
      <c r="AA21" s="37" t="s">
        <v>31</v>
      </c>
      <c r="AB21" s="40" t="s">
        <v>31</v>
      </c>
      <c r="AC21" s="37"/>
      <c r="AD21" s="26"/>
    </row>
    <row r="22" spans="1:30" ht="22.95" customHeight="1" x14ac:dyDescent="0.3">
      <c r="A22" s="1"/>
      <c r="B22" s="63" t="s">
        <v>48</v>
      </c>
      <c r="C22" s="58" t="s">
        <v>49</v>
      </c>
      <c r="D22" s="59"/>
      <c r="E22" s="68">
        <v>1405042</v>
      </c>
      <c r="F22" s="68">
        <v>1368932</v>
      </c>
      <c r="G22" s="68">
        <v>0</v>
      </c>
      <c r="H22" s="68">
        <v>0</v>
      </c>
      <c r="I22" s="69">
        <f t="shared" si="2"/>
        <v>2773974</v>
      </c>
      <c r="J22" s="68">
        <v>0</v>
      </c>
      <c r="K22" s="69">
        <f t="shared" si="3"/>
        <v>2773974</v>
      </c>
      <c r="L22" s="70"/>
      <c r="M22" s="68">
        <v>131208</v>
      </c>
      <c r="N22" s="68">
        <v>0</v>
      </c>
      <c r="O22" s="71">
        <f t="shared" si="4"/>
        <v>2642766</v>
      </c>
      <c r="P22" s="56"/>
      <c r="Q22" s="72"/>
      <c r="S22" s="37" t="s">
        <v>31</v>
      </c>
      <c r="T22" s="37" t="s">
        <v>31</v>
      </c>
      <c r="U22" s="37" t="s">
        <v>31</v>
      </c>
      <c r="V22" s="37" t="s">
        <v>31</v>
      </c>
      <c r="W22" s="73" t="s">
        <v>32</v>
      </c>
      <c r="X22" s="38" t="s">
        <v>31</v>
      </c>
      <c r="Y22" s="37"/>
      <c r="Z22" s="39"/>
      <c r="AA22" s="37" t="s">
        <v>31</v>
      </c>
      <c r="AB22" s="40" t="s">
        <v>31</v>
      </c>
      <c r="AC22" s="37"/>
      <c r="AD22" s="26"/>
    </row>
    <row r="23" spans="1:30" ht="22.95" customHeight="1" x14ac:dyDescent="0.3">
      <c r="A23" s="1"/>
      <c r="B23" s="63" t="s">
        <v>50</v>
      </c>
      <c r="C23" s="58" t="s">
        <v>51</v>
      </c>
      <c r="D23" s="59"/>
      <c r="E23" s="68">
        <v>0</v>
      </c>
      <c r="F23" s="68">
        <v>3063142</v>
      </c>
      <c r="G23" s="68">
        <v>0</v>
      </c>
      <c r="H23" s="68">
        <v>0</v>
      </c>
      <c r="I23" s="69">
        <f t="shared" si="2"/>
        <v>3063142</v>
      </c>
      <c r="J23" s="68">
        <v>0</v>
      </c>
      <c r="K23" s="69">
        <f t="shared" si="3"/>
        <v>3063142</v>
      </c>
      <c r="L23" s="70"/>
      <c r="M23" s="68">
        <v>0</v>
      </c>
      <c r="N23" s="68">
        <v>0</v>
      </c>
      <c r="O23" s="71">
        <f t="shared" si="4"/>
        <v>3063142</v>
      </c>
      <c r="P23" s="56"/>
      <c r="Q23" s="72"/>
      <c r="S23" s="37" t="s">
        <v>31</v>
      </c>
      <c r="T23" s="37" t="s">
        <v>31</v>
      </c>
      <c r="U23" s="37" t="s">
        <v>31</v>
      </c>
      <c r="V23" s="37" t="s">
        <v>31</v>
      </c>
      <c r="W23" s="73" t="s">
        <v>32</v>
      </c>
      <c r="X23" s="38" t="s">
        <v>31</v>
      </c>
      <c r="Y23" s="37"/>
      <c r="Z23" s="39"/>
      <c r="AA23" s="37" t="s">
        <v>31</v>
      </c>
      <c r="AB23" s="40" t="s">
        <v>31</v>
      </c>
      <c r="AC23" s="37"/>
      <c r="AD23" s="26"/>
    </row>
    <row r="24" spans="1:30" ht="22.95" customHeight="1" x14ac:dyDescent="0.3">
      <c r="A24" s="1"/>
      <c r="B24" s="63" t="s">
        <v>52</v>
      </c>
      <c r="C24" s="58" t="s">
        <v>53</v>
      </c>
      <c r="D24" s="59"/>
      <c r="E24" s="68">
        <v>0</v>
      </c>
      <c r="F24" s="68">
        <v>2886710</v>
      </c>
      <c r="G24" s="68">
        <v>0</v>
      </c>
      <c r="H24" s="68">
        <v>0</v>
      </c>
      <c r="I24" s="69">
        <f t="shared" si="2"/>
        <v>2886710</v>
      </c>
      <c r="J24" s="68">
        <v>0</v>
      </c>
      <c r="K24" s="69">
        <f t="shared" si="3"/>
        <v>2886710</v>
      </c>
      <c r="L24" s="70"/>
      <c r="M24" s="68">
        <v>519298</v>
      </c>
      <c r="N24" s="68">
        <v>0</v>
      </c>
      <c r="O24" s="71">
        <f t="shared" si="4"/>
        <v>2367412</v>
      </c>
      <c r="P24" s="56"/>
      <c r="Q24" s="72"/>
      <c r="S24" s="37" t="s">
        <v>31</v>
      </c>
      <c r="T24" s="37" t="s">
        <v>31</v>
      </c>
      <c r="U24" s="37" t="s">
        <v>31</v>
      </c>
      <c r="V24" s="37" t="s">
        <v>31</v>
      </c>
      <c r="W24" s="73" t="s">
        <v>32</v>
      </c>
      <c r="X24" s="38" t="s">
        <v>31</v>
      </c>
      <c r="Y24" s="37"/>
      <c r="Z24" s="39"/>
      <c r="AA24" s="37" t="s">
        <v>31</v>
      </c>
      <c r="AB24" s="40" t="s">
        <v>31</v>
      </c>
      <c r="AC24" s="37"/>
      <c r="AD24" s="26"/>
    </row>
    <row r="25" spans="1:30" ht="22.95" customHeight="1" x14ac:dyDescent="0.3">
      <c r="A25" s="1"/>
      <c r="B25" s="63" t="s">
        <v>54</v>
      </c>
      <c r="C25" s="58" t="s">
        <v>55</v>
      </c>
      <c r="D25" s="59"/>
      <c r="E25" s="68">
        <v>0</v>
      </c>
      <c r="F25" s="68">
        <v>0</v>
      </c>
      <c r="G25" s="68">
        <v>0</v>
      </c>
      <c r="H25" s="68">
        <v>0</v>
      </c>
      <c r="I25" s="69">
        <f t="shared" si="2"/>
        <v>0</v>
      </c>
      <c r="J25" s="68">
        <v>0</v>
      </c>
      <c r="K25" s="69">
        <f t="shared" si="3"/>
        <v>0</v>
      </c>
      <c r="L25" s="70"/>
      <c r="M25" s="68">
        <v>0</v>
      </c>
      <c r="N25" s="68">
        <v>0</v>
      </c>
      <c r="O25" s="71">
        <f t="shared" si="4"/>
        <v>0</v>
      </c>
      <c r="P25" s="56"/>
      <c r="Q25" s="72"/>
      <c r="S25" s="37" t="s">
        <v>31</v>
      </c>
      <c r="T25" s="37" t="s">
        <v>31</v>
      </c>
      <c r="U25" s="37" t="s">
        <v>31</v>
      </c>
      <c r="V25" s="37" t="s">
        <v>31</v>
      </c>
      <c r="W25" s="73" t="s">
        <v>32</v>
      </c>
      <c r="X25" s="38" t="s">
        <v>31</v>
      </c>
      <c r="Y25" s="37"/>
      <c r="Z25" s="39"/>
      <c r="AA25" s="37" t="s">
        <v>31</v>
      </c>
      <c r="AB25" s="40" t="s">
        <v>31</v>
      </c>
      <c r="AC25" s="37"/>
      <c r="AD25" s="26"/>
    </row>
    <row r="26" spans="1:30" ht="22.95" customHeight="1" x14ac:dyDescent="0.3">
      <c r="A26" s="1"/>
      <c r="B26" s="63" t="s">
        <v>56</v>
      </c>
      <c r="C26" s="58" t="s">
        <v>57</v>
      </c>
      <c r="D26" s="59"/>
      <c r="E26" s="68">
        <v>549256</v>
      </c>
      <c r="F26" s="68">
        <v>1023</v>
      </c>
      <c r="G26" s="68">
        <v>0</v>
      </c>
      <c r="H26" s="68">
        <v>0</v>
      </c>
      <c r="I26" s="69">
        <f t="shared" si="2"/>
        <v>550279</v>
      </c>
      <c r="J26" s="68">
        <v>0</v>
      </c>
      <c r="K26" s="69">
        <f t="shared" si="3"/>
        <v>550279</v>
      </c>
      <c r="L26" s="70"/>
      <c r="M26" s="68">
        <v>0</v>
      </c>
      <c r="N26" s="68">
        <v>0</v>
      </c>
      <c r="O26" s="71">
        <f t="shared" si="4"/>
        <v>550279</v>
      </c>
      <c r="P26" s="56"/>
      <c r="Q26" s="72"/>
      <c r="S26" s="37" t="s">
        <v>31</v>
      </c>
      <c r="T26" s="37" t="s">
        <v>31</v>
      </c>
      <c r="U26" s="37" t="s">
        <v>31</v>
      </c>
      <c r="V26" s="37" t="s">
        <v>31</v>
      </c>
      <c r="W26" s="73" t="s">
        <v>32</v>
      </c>
      <c r="X26" s="38" t="s">
        <v>31</v>
      </c>
      <c r="Y26" s="37"/>
      <c r="Z26" s="39"/>
      <c r="AA26" s="37" t="s">
        <v>31</v>
      </c>
      <c r="AB26" s="40" t="s">
        <v>31</v>
      </c>
      <c r="AC26" s="37"/>
      <c r="AD26" s="26"/>
    </row>
    <row r="27" spans="1:30" ht="22.95" customHeight="1" x14ac:dyDescent="0.3">
      <c r="A27" s="1"/>
      <c r="B27" s="63" t="s">
        <v>58</v>
      </c>
      <c r="C27" s="58" t="s">
        <v>59</v>
      </c>
      <c r="D27" s="59"/>
      <c r="E27" s="68">
        <v>1988295</v>
      </c>
      <c r="F27" s="68">
        <v>2640</v>
      </c>
      <c r="G27" s="68">
        <v>0</v>
      </c>
      <c r="H27" s="68">
        <v>0</v>
      </c>
      <c r="I27" s="69">
        <f t="shared" si="2"/>
        <v>1990935</v>
      </c>
      <c r="J27" s="68">
        <v>107315</v>
      </c>
      <c r="K27" s="69">
        <f t="shared" si="3"/>
        <v>1883620</v>
      </c>
      <c r="L27" s="70"/>
      <c r="M27" s="68">
        <v>1886294</v>
      </c>
      <c r="N27" s="68">
        <v>0</v>
      </c>
      <c r="O27" s="71">
        <f t="shared" si="4"/>
        <v>-2674</v>
      </c>
      <c r="P27" s="56"/>
      <c r="Q27" s="72"/>
      <c r="S27" s="37" t="s">
        <v>31</v>
      </c>
      <c r="T27" s="37" t="s">
        <v>31</v>
      </c>
      <c r="U27" s="37" t="s">
        <v>31</v>
      </c>
      <c r="V27" s="37" t="s">
        <v>31</v>
      </c>
      <c r="W27" s="73" t="s">
        <v>32</v>
      </c>
      <c r="X27" s="38" t="s">
        <v>31</v>
      </c>
      <c r="Y27" s="37"/>
      <c r="Z27" s="39"/>
      <c r="AA27" s="37" t="s">
        <v>31</v>
      </c>
      <c r="AB27" s="40" t="s">
        <v>31</v>
      </c>
      <c r="AC27" s="37"/>
      <c r="AD27" s="26"/>
    </row>
    <row r="28" spans="1:30" ht="22.95" customHeight="1" x14ac:dyDescent="0.3">
      <c r="A28" s="1"/>
      <c r="B28" s="63" t="s">
        <v>60</v>
      </c>
      <c r="C28" s="58" t="s">
        <v>61</v>
      </c>
      <c r="D28" s="59"/>
      <c r="E28" s="68">
        <v>1777183</v>
      </c>
      <c r="F28" s="68">
        <v>1798267</v>
      </c>
      <c r="G28" s="68">
        <v>0</v>
      </c>
      <c r="H28" s="68">
        <v>0</v>
      </c>
      <c r="I28" s="69">
        <f t="shared" si="2"/>
        <v>3575450</v>
      </c>
      <c r="J28" s="68">
        <v>0</v>
      </c>
      <c r="K28" s="69">
        <f t="shared" si="3"/>
        <v>3575450</v>
      </c>
      <c r="L28" s="70"/>
      <c r="M28" s="68">
        <v>618613</v>
      </c>
      <c r="N28" s="68">
        <v>0</v>
      </c>
      <c r="O28" s="71">
        <f t="shared" si="4"/>
        <v>2956837</v>
      </c>
      <c r="P28" s="56"/>
      <c r="Q28" s="72"/>
      <c r="S28" s="37" t="s">
        <v>31</v>
      </c>
      <c r="T28" s="37" t="s">
        <v>31</v>
      </c>
      <c r="U28" s="37" t="s">
        <v>31</v>
      </c>
      <c r="V28" s="37" t="s">
        <v>31</v>
      </c>
      <c r="W28" s="73" t="s">
        <v>32</v>
      </c>
      <c r="X28" s="38" t="s">
        <v>31</v>
      </c>
      <c r="Y28" s="37"/>
      <c r="Z28" s="39"/>
      <c r="AA28" s="37" t="s">
        <v>31</v>
      </c>
      <c r="AB28" s="40" t="s">
        <v>31</v>
      </c>
      <c r="AC28" s="37"/>
      <c r="AD28" s="26"/>
    </row>
    <row r="29" spans="1:30" ht="22.95" customHeight="1" x14ac:dyDescent="0.3">
      <c r="A29" s="1"/>
      <c r="B29" s="63" t="s">
        <v>62</v>
      </c>
      <c r="C29" s="58" t="s">
        <v>63</v>
      </c>
      <c r="D29" s="59"/>
      <c r="E29" s="68">
        <v>18841299</v>
      </c>
      <c r="F29" s="68">
        <v>11323773</v>
      </c>
      <c r="G29" s="68">
        <v>0</v>
      </c>
      <c r="H29" s="68">
        <v>0</v>
      </c>
      <c r="I29" s="69">
        <f t="shared" si="2"/>
        <v>30165072</v>
      </c>
      <c r="J29" s="68">
        <v>220047</v>
      </c>
      <c r="K29" s="69">
        <f t="shared" si="3"/>
        <v>29945025</v>
      </c>
      <c r="L29" s="70"/>
      <c r="M29" s="68">
        <v>16693857</v>
      </c>
      <c r="N29" s="68">
        <v>0</v>
      </c>
      <c r="O29" s="71">
        <f t="shared" si="4"/>
        <v>13251168</v>
      </c>
      <c r="P29" s="56"/>
      <c r="Q29" s="72"/>
      <c r="S29" s="37" t="s">
        <v>31</v>
      </c>
      <c r="T29" s="37" t="s">
        <v>31</v>
      </c>
      <c r="U29" s="37" t="s">
        <v>31</v>
      </c>
      <c r="V29" s="37" t="s">
        <v>31</v>
      </c>
      <c r="W29" s="73" t="s">
        <v>32</v>
      </c>
      <c r="X29" s="38" t="s">
        <v>31</v>
      </c>
      <c r="Y29" s="37"/>
      <c r="Z29" s="39"/>
      <c r="AA29" s="37" t="s">
        <v>31</v>
      </c>
      <c r="AB29" s="40" t="s">
        <v>31</v>
      </c>
      <c r="AC29" s="37"/>
      <c r="AD29" s="26"/>
    </row>
    <row r="30" spans="1:30" ht="23.1" customHeight="1" x14ac:dyDescent="0.3">
      <c r="A30" s="1"/>
      <c r="B30" s="63" t="s">
        <v>64</v>
      </c>
      <c r="C30" s="58" t="s">
        <v>65</v>
      </c>
      <c r="D30" s="59"/>
      <c r="E30" s="71">
        <f>SUM(E19:E29)</f>
        <v>38719086</v>
      </c>
      <c r="F30" s="71">
        <f t="shared" ref="F30:K30" si="5">SUM(F19:F29)</f>
        <v>27101892</v>
      </c>
      <c r="G30" s="71">
        <f t="shared" si="5"/>
        <v>0</v>
      </c>
      <c r="H30" s="71">
        <f t="shared" si="5"/>
        <v>0</v>
      </c>
      <c r="I30" s="71">
        <f t="shared" si="5"/>
        <v>65820978</v>
      </c>
      <c r="J30" s="71">
        <f t="shared" si="5"/>
        <v>957762</v>
      </c>
      <c r="K30" s="71">
        <f t="shared" si="5"/>
        <v>64863216</v>
      </c>
      <c r="L30" s="62"/>
      <c r="M30" s="71">
        <f>SUM(M19:M29)</f>
        <v>19849270</v>
      </c>
      <c r="N30" s="71">
        <f>SUM(N19:N29)</f>
        <v>0</v>
      </c>
      <c r="O30" s="71">
        <f>SUM(O19:O29)</f>
        <v>45013946</v>
      </c>
      <c r="P30" s="41"/>
      <c r="Q30" s="78"/>
      <c r="S30" s="37"/>
      <c r="T30" s="37"/>
      <c r="U30" s="37"/>
      <c r="V30" s="37"/>
      <c r="W30" s="37"/>
      <c r="X30" s="38"/>
      <c r="Y30" s="37"/>
      <c r="Z30" s="39"/>
      <c r="AA30" s="37"/>
      <c r="AB30" s="40"/>
      <c r="AC30" s="37"/>
      <c r="AD30" s="26"/>
    </row>
    <row r="31" spans="1:30" ht="23.1" customHeight="1" x14ac:dyDescent="0.3">
      <c r="A31" s="1"/>
      <c r="B31" s="63"/>
      <c r="C31" s="58"/>
      <c r="D31" s="59"/>
      <c r="E31" s="60"/>
      <c r="F31" s="60"/>
      <c r="G31" s="60"/>
      <c r="H31" s="60"/>
      <c r="I31" s="60"/>
      <c r="J31" s="61"/>
      <c r="K31" s="61"/>
      <c r="L31" s="62"/>
      <c r="M31" s="61"/>
      <c r="N31" s="61"/>
      <c r="O31" s="61"/>
      <c r="P31" s="56"/>
      <c r="Q31" s="57"/>
      <c r="S31" s="37"/>
      <c r="T31" s="37"/>
      <c r="U31" s="37"/>
      <c r="V31" s="37"/>
      <c r="W31" s="37"/>
      <c r="X31" s="38"/>
      <c r="Y31" s="37"/>
      <c r="Z31" s="39"/>
      <c r="AA31" s="37"/>
      <c r="AB31" s="40"/>
      <c r="AC31" s="37"/>
      <c r="AD31" s="26"/>
    </row>
    <row r="32" spans="1:30" ht="23.1" customHeight="1" x14ac:dyDescent="0.3">
      <c r="A32" s="1"/>
      <c r="B32" s="63"/>
      <c r="C32" s="76" t="s">
        <v>66</v>
      </c>
      <c r="D32" s="59"/>
      <c r="E32" s="60"/>
      <c r="F32" s="60"/>
      <c r="G32" s="60"/>
      <c r="H32" s="60"/>
      <c r="I32" s="60"/>
      <c r="J32" s="61"/>
      <c r="K32" s="61"/>
      <c r="L32" s="62"/>
      <c r="M32" s="61"/>
      <c r="N32" s="61"/>
      <c r="O32" s="61"/>
      <c r="P32" s="56"/>
      <c r="Q32" s="57"/>
      <c r="S32" s="37"/>
      <c r="T32" s="37"/>
      <c r="U32" s="37"/>
      <c r="V32" s="37"/>
      <c r="W32" s="37"/>
      <c r="X32" s="38"/>
      <c r="Y32" s="37"/>
      <c r="Z32" s="39"/>
      <c r="AA32" s="37"/>
      <c r="AB32" s="40"/>
      <c r="AC32" s="37"/>
      <c r="AD32" s="26"/>
    </row>
    <row r="33" spans="1:30" ht="22.95" customHeight="1" x14ac:dyDescent="0.3">
      <c r="A33" s="1"/>
      <c r="B33" s="63" t="s">
        <v>67</v>
      </c>
      <c r="C33" s="58" t="s">
        <v>68</v>
      </c>
      <c r="D33" s="59"/>
      <c r="E33" s="68">
        <v>17983193</v>
      </c>
      <c r="F33" s="68">
        <v>1625985</v>
      </c>
      <c r="G33" s="68">
        <v>0</v>
      </c>
      <c r="H33" s="68">
        <v>0</v>
      </c>
      <c r="I33" s="69">
        <f>SUM(E33:H33)</f>
        <v>19609178</v>
      </c>
      <c r="J33" s="68">
        <v>3255372</v>
      </c>
      <c r="K33" s="69">
        <f>I33-J33</f>
        <v>16353806</v>
      </c>
      <c r="L33" s="70"/>
      <c r="M33" s="68">
        <v>0</v>
      </c>
      <c r="N33" s="68">
        <v>0</v>
      </c>
      <c r="O33" s="71">
        <f t="shared" ref="O33" si="6">K33-(M33+N33)</f>
        <v>16353806</v>
      </c>
      <c r="P33" s="56"/>
      <c r="Q33" s="72"/>
      <c r="S33" s="37" t="s">
        <v>31</v>
      </c>
      <c r="T33" s="37" t="s">
        <v>31</v>
      </c>
      <c r="U33" s="37" t="s">
        <v>31</v>
      </c>
      <c r="V33" s="37" t="s">
        <v>31</v>
      </c>
      <c r="W33" s="73" t="s">
        <v>32</v>
      </c>
      <c r="X33" s="38" t="s">
        <v>31</v>
      </c>
      <c r="Y33" s="37"/>
      <c r="Z33" s="39"/>
      <c r="AA33" s="37" t="s">
        <v>31</v>
      </c>
      <c r="AB33" s="40" t="s">
        <v>31</v>
      </c>
      <c r="AC33" s="37"/>
      <c r="AD33" s="26"/>
    </row>
    <row r="34" spans="1:30" ht="23.1" customHeight="1" x14ac:dyDescent="0.3">
      <c r="A34" s="1"/>
      <c r="B34" s="63"/>
      <c r="C34" s="58"/>
      <c r="D34" s="59"/>
      <c r="E34" s="60"/>
      <c r="F34" s="60"/>
      <c r="G34" s="60"/>
      <c r="H34" s="60"/>
      <c r="I34" s="60"/>
      <c r="J34" s="61"/>
      <c r="K34" s="61"/>
      <c r="L34" s="62"/>
      <c r="M34" s="61"/>
      <c r="N34" s="61"/>
      <c r="O34" s="61"/>
      <c r="P34" s="56"/>
      <c r="Q34" s="57"/>
      <c r="S34" s="37"/>
      <c r="T34" s="37"/>
      <c r="U34" s="37"/>
      <c r="V34" s="37"/>
      <c r="W34" s="37"/>
      <c r="X34" s="38"/>
      <c r="Y34" s="37"/>
      <c r="Z34" s="39"/>
      <c r="AA34" s="37"/>
      <c r="AB34" s="40"/>
      <c r="AC34" s="37"/>
      <c r="AD34" s="26"/>
    </row>
    <row r="35" spans="1:30" ht="23.1" customHeight="1" x14ac:dyDescent="0.3">
      <c r="A35" s="1"/>
      <c r="B35" s="63"/>
      <c r="C35" s="76" t="s">
        <v>69</v>
      </c>
      <c r="D35" s="65"/>
      <c r="E35" s="66"/>
      <c r="F35" s="66"/>
      <c r="G35" s="66"/>
      <c r="H35" s="66"/>
      <c r="I35" s="66"/>
      <c r="J35" s="66"/>
      <c r="K35" s="61"/>
      <c r="L35" s="62"/>
      <c r="M35" s="61"/>
      <c r="N35" s="66"/>
      <c r="O35" s="61"/>
      <c r="P35" s="56"/>
      <c r="Q35" s="57"/>
      <c r="S35" s="37"/>
      <c r="T35" s="37"/>
      <c r="U35" s="37"/>
      <c r="V35" s="37"/>
      <c r="W35" s="37"/>
      <c r="X35" s="38"/>
      <c r="Y35" s="37"/>
      <c r="Z35" s="39"/>
      <c r="AA35" s="37"/>
      <c r="AB35" s="40"/>
      <c r="AC35" s="37"/>
      <c r="AD35" s="26"/>
    </row>
    <row r="36" spans="1:30" ht="22.95" customHeight="1" x14ac:dyDescent="0.3">
      <c r="A36" s="1"/>
      <c r="B36" s="63" t="s">
        <v>70</v>
      </c>
      <c r="C36" s="58" t="s">
        <v>71</v>
      </c>
      <c r="D36" s="59"/>
      <c r="E36" s="68">
        <v>21196535</v>
      </c>
      <c r="F36" s="68">
        <v>1935463</v>
      </c>
      <c r="G36" s="68">
        <v>0</v>
      </c>
      <c r="H36" s="68">
        <v>0</v>
      </c>
      <c r="I36" s="69">
        <f>SUM(E36:H36)</f>
        <v>23131998</v>
      </c>
      <c r="J36" s="68">
        <v>3397624</v>
      </c>
      <c r="K36" s="69">
        <f>I36-J36</f>
        <v>19734374</v>
      </c>
      <c r="L36" s="70"/>
      <c r="M36" s="68">
        <v>0</v>
      </c>
      <c r="N36" s="68">
        <v>0</v>
      </c>
      <c r="O36" s="71">
        <f t="shared" ref="O36:O38" si="7">K36-(M36+N36)</f>
        <v>19734374</v>
      </c>
      <c r="P36" s="56"/>
      <c r="Q36" s="72"/>
      <c r="S36" s="37" t="s">
        <v>31</v>
      </c>
      <c r="T36" s="37" t="s">
        <v>31</v>
      </c>
      <c r="U36" s="37" t="s">
        <v>31</v>
      </c>
      <c r="V36" s="37" t="s">
        <v>31</v>
      </c>
      <c r="W36" s="73" t="s">
        <v>32</v>
      </c>
      <c r="X36" s="38" t="s">
        <v>31</v>
      </c>
      <c r="Y36" s="37"/>
      <c r="Z36" s="39"/>
      <c r="AA36" s="37" t="s">
        <v>31</v>
      </c>
      <c r="AB36" s="40" t="s">
        <v>31</v>
      </c>
      <c r="AC36" s="37"/>
      <c r="AD36" s="26"/>
    </row>
    <row r="37" spans="1:30" ht="22.95" customHeight="1" x14ac:dyDescent="0.3">
      <c r="A37" s="1"/>
      <c r="B37" s="63" t="s">
        <v>72</v>
      </c>
      <c r="C37" s="58" t="s">
        <v>73</v>
      </c>
      <c r="D37" s="59"/>
      <c r="E37" s="68">
        <v>197204</v>
      </c>
      <c r="F37" s="68">
        <v>38838</v>
      </c>
      <c r="G37" s="68">
        <v>0</v>
      </c>
      <c r="H37" s="68">
        <v>0</v>
      </c>
      <c r="I37" s="69">
        <f>SUM(E37:H37)</f>
        <v>236042</v>
      </c>
      <c r="J37" s="68">
        <v>0</v>
      </c>
      <c r="K37" s="69">
        <f>I37-J37</f>
        <v>236042</v>
      </c>
      <c r="L37" s="70"/>
      <c r="M37" s="68">
        <v>0</v>
      </c>
      <c r="N37" s="68">
        <v>0</v>
      </c>
      <c r="O37" s="71">
        <f t="shared" si="7"/>
        <v>236042</v>
      </c>
      <c r="P37" s="56"/>
      <c r="Q37" s="72"/>
      <c r="S37" s="37" t="s">
        <v>31</v>
      </c>
      <c r="T37" s="37" t="s">
        <v>31</v>
      </c>
      <c r="U37" s="37" t="s">
        <v>31</v>
      </c>
      <c r="V37" s="37" t="s">
        <v>31</v>
      </c>
      <c r="W37" s="73" t="s">
        <v>32</v>
      </c>
      <c r="X37" s="38" t="s">
        <v>31</v>
      </c>
      <c r="Y37" s="37"/>
      <c r="Z37" s="39"/>
      <c r="AA37" s="37" t="s">
        <v>31</v>
      </c>
      <c r="AB37" s="40" t="s">
        <v>31</v>
      </c>
      <c r="AC37" s="37"/>
      <c r="AD37" s="26"/>
    </row>
    <row r="38" spans="1:30" ht="22.95" customHeight="1" x14ac:dyDescent="0.3">
      <c r="A38" s="1"/>
      <c r="B38" s="63" t="s">
        <v>74</v>
      </c>
      <c r="C38" s="58" t="s">
        <v>75</v>
      </c>
      <c r="D38" s="59"/>
      <c r="E38" s="68">
        <v>284841</v>
      </c>
      <c r="F38" s="68">
        <v>0</v>
      </c>
      <c r="G38" s="68">
        <v>0</v>
      </c>
      <c r="H38" s="68">
        <v>0</v>
      </c>
      <c r="I38" s="69">
        <f>SUM(E38:H38)</f>
        <v>284841</v>
      </c>
      <c r="J38" s="68">
        <v>88790</v>
      </c>
      <c r="K38" s="69">
        <f>I38-J38</f>
        <v>196051</v>
      </c>
      <c r="L38" s="70"/>
      <c r="M38" s="68">
        <v>0</v>
      </c>
      <c r="N38" s="68">
        <v>0</v>
      </c>
      <c r="O38" s="71">
        <f t="shared" si="7"/>
        <v>196051</v>
      </c>
      <c r="P38" s="56"/>
      <c r="Q38" s="72"/>
      <c r="S38" s="37" t="s">
        <v>31</v>
      </c>
      <c r="T38" s="37" t="s">
        <v>31</v>
      </c>
      <c r="U38" s="37" t="s">
        <v>31</v>
      </c>
      <c r="V38" s="37" t="s">
        <v>31</v>
      </c>
      <c r="W38" s="73" t="s">
        <v>32</v>
      </c>
      <c r="X38" s="38" t="s">
        <v>31</v>
      </c>
      <c r="Y38" s="37"/>
      <c r="Z38" s="39"/>
      <c r="AA38" s="37" t="s">
        <v>31</v>
      </c>
      <c r="AB38" s="40" t="s">
        <v>31</v>
      </c>
      <c r="AC38" s="37"/>
      <c r="AD38" s="26"/>
    </row>
    <row r="39" spans="1:30" ht="23.1" customHeight="1" x14ac:dyDescent="0.3">
      <c r="A39" s="13"/>
      <c r="B39" s="63" t="s">
        <v>76</v>
      </c>
      <c r="C39" s="58" t="s">
        <v>77</v>
      </c>
      <c r="D39" s="59"/>
      <c r="E39" s="71">
        <f>SUM(E36:E38)</f>
        <v>21678580</v>
      </c>
      <c r="F39" s="71">
        <f t="shared" ref="F39:K39" si="8">SUM(F36:F38)</f>
        <v>1974301</v>
      </c>
      <c r="G39" s="71">
        <f t="shared" si="8"/>
        <v>0</v>
      </c>
      <c r="H39" s="71">
        <f t="shared" si="8"/>
        <v>0</v>
      </c>
      <c r="I39" s="71">
        <f t="shared" si="8"/>
        <v>23652881</v>
      </c>
      <c r="J39" s="71">
        <f t="shared" si="8"/>
        <v>3486414</v>
      </c>
      <c r="K39" s="71">
        <f t="shared" si="8"/>
        <v>20166467</v>
      </c>
      <c r="L39" s="62"/>
      <c r="M39" s="71">
        <f>SUM(M36:M38)</f>
        <v>0</v>
      </c>
      <c r="N39" s="71">
        <f>SUM(N36:N38)</f>
        <v>0</v>
      </c>
      <c r="O39" s="71">
        <f>SUM(O36:O38)</f>
        <v>20166467</v>
      </c>
      <c r="P39" s="56"/>
      <c r="Q39" s="78"/>
      <c r="S39" s="37"/>
      <c r="T39" s="37"/>
      <c r="U39" s="37"/>
      <c r="V39" s="37"/>
      <c r="W39" s="37"/>
      <c r="X39" s="38"/>
      <c r="Y39" s="37"/>
      <c r="Z39" s="39"/>
      <c r="AA39" s="37"/>
      <c r="AB39" s="40"/>
      <c r="AC39" s="37"/>
      <c r="AD39" s="26"/>
    </row>
    <row r="40" spans="1:30" ht="23.1" customHeight="1" x14ac:dyDescent="0.3">
      <c r="A40" s="13"/>
      <c r="B40" s="63"/>
      <c r="C40" s="58"/>
      <c r="D40" s="59"/>
      <c r="E40" s="60"/>
      <c r="F40" s="60"/>
      <c r="G40" s="60"/>
      <c r="H40" s="60"/>
      <c r="I40" s="60"/>
      <c r="J40" s="79"/>
      <c r="K40" s="79"/>
      <c r="L40" s="70"/>
      <c r="M40" s="79"/>
      <c r="N40" s="79"/>
      <c r="O40" s="61"/>
      <c r="P40" s="56"/>
      <c r="Q40" s="80"/>
      <c r="S40" s="37"/>
      <c r="T40" s="37"/>
      <c r="U40" s="37"/>
      <c r="V40" s="37"/>
      <c r="W40" s="37"/>
      <c r="X40" s="38"/>
      <c r="Y40" s="37"/>
      <c r="Z40" s="39"/>
      <c r="AA40" s="37"/>
      <c r="AB40" s="40"/>
      <c r="AC40" s="37"/>
      <c r="AD40" s="26"/>
    </row>
    <row r="41" spans="1:30" ht="23.1" customHeight="1" x14ac:dyDescent="0.3">
      <c r="A41" s="14"/>
      <c r="B41" s="63"/>
      <c r="C41" s="76" t="s">
        <v>78</v>
      </c>
      <c r="D41" s="59"/>
      <c r="E41" s="61"/>
      <c r="F41" s="61"/>
      <c r="G41" s="61"/>
      <c r="H41" s="61"/>
      <c r="I41" s="61"/>
      <c r="J41" s="61"/>
      <c r="K41" s="61"/>
      <c r="L41" s="62"/>
      <c r="M41" s="61"/>
      <c r="N41" s="61"/>
      <c r="O41" s="61"/>
      <c r="P41" s="56"/>
      <c r="Q41" s="57"/>
      <c r="S41" s="37"/>
      <c r="T41" s="37"/>
      <c r="U41" s="37"/>
      <c r="V41" s="37"/>
      <c r="W41" s="37"/>
      <c r="X41" s="38"/>
      <c r="Y41" s="37"/>
      <c r="Z41" s="39"/>
      <c r="AA41" s="37"/>
      <c r="AB41" s="40"/>
      <c r="AC41" s="37"/>
      <c r="AD41" s="26"/>
    </row>
    <row r="42" spans="1:30" ht="22.95" customHeight="1" x14ac:dyDescent="0.3">
      <c r="A42" s="14"/>
      <c r="B42" s="63" t="s">
        <v>79</v>
      </c>
      <c r="C42" s="58" t="s">
        <v>80</v>
      </c>
      <c r="D42" s="59"/>
      <c r="E42" s="68">
        <v>0</v>
      </c>
      <c r="F42" s="68">
        <v>0</v>
      </c>
      <c r="G42" s="68">
        <v>0</v>
      </c>
      <c r="H42" s="68">
        <v>0</v>
      </c>
      <c r="I42" s="69">
        <f>SUM(E42:H42)</f>
        <v>0</v>
      </c>
      <c r="J42" s="68">
        <v>0</v>
      </c>
      <c r="K42" s="69">
        <f>I42-J42</f>
        <v>0</v>
      </c>
      <c r="L42" s="70"/>
      <c r="M42" s="68">
        <v>0</v>
      </c>
      <c r="N42" s="68">
        <v>0</v>
      </c>
      <c r="O42" s="71">
        <f t="shared" ref="O42:O46" si="9">K42-(M42+N42)</f>
        <v>0</v>
      </c>
      <c r="P42" s="56"/>
      <c r="Q42" s="72"/>
      <c r="S42" s="37" t="s">
        <v>31</v>
      </c>
      <c r="T42" s="37" t="s">
        <v>31</v>
      </c>
      <c r="U42" s="37" t="s">
        <v>31</v>
      </c>
      <c r="V42" s="37" t="s">
        <v>31</v>
      </c>
      <c r="W42" s="73" t="s">
        <v>32</v>
      </c>
      <c r="X42" s="38" t="s">
        <v>31</v>
      </c>
      <c r="Y42" s="37"/>
      <c r="Z42" s="39"/>
      <c r="AA42" s="37" t="s">
        <v>31</v>
      </c>
      <c r="AB42" s="40" t="s">
        <v>31</v>
      </c>
      <c r="AC42" s="37"/>
      <c r="AD42" s="26"/>
    </row>
    <row r="43" spans="1:30" ht="22.95" customHeight="1" x14ac:dyDescent="0.3">
      <c r="A43" s="14"/>
      <c r="B43" s="63" t="s">
        <v>81</v>
      </c>
      <c r="C43" s="58" t="s">
        <v>82</v>
      </c>
      <c r="D43" s="59"/>
      <c r="E43" s="68">
        <v>2414671</v>
      </c>
      <c r="F43" s="68">
        <v>3706516</v>
      </c>
      <c r="G43" s="68">
        <v>0</v>
      </c>
      <c r="H43" s="68">
        <v>67500</v>
      </c>
      <c r="I43" s="69">
        <f>SUM(E43:H43)</f>
        <v>6188687</v>
      </c>
      <c r="J43" s="68">
        <v>60655</v>
      </c>
      <c r="K43" s="69">
        <f>I43-J43</f>
        <v>6128032</v>
      </c>
      <c r="L43" s="70"/>
      <c r="M43" s="68">
        <v>0</v>
      </c>
      <c r="N43" s="68">
        <v>0</v>
      </c>
      <c r="O43" s="71">
        <f t="shared" si="9"/>
        <v>6128032</v>
      </c>
      <c r="P43" s="56"/>
      <c r="Q43" s="72"/>
      <c r="S43" s="37" t="s">
        <v>31</v>
      </c>
      <c r="T43" s="37" t="s">
        <v>31</v>
      </c>
      <c r="U43" s="37" t="s">
        <v>31</v>
      </c>
      <c r="V43" s="37" t="s">
        <v>31</v>
      </c>
      <c r="W43" s="73" t="s">
        <v>32</v>
      </c>
      <c r="X43" s="38" t="s">
        <v>31</v>
      </c>
      <c r="Y43" s="37"/>
      <c r="Z43" s="39"/>
      <c r="AA43" s="37" t="s">
        <v>31</v>
      </c>
      <c r="AB43" s="40" t="s">
        <v>31</v>
      </c>
      <c r="AC43" s="37"/>
      <c r="AD43" s="26"/>
    </row>
    <row r="44" spans="1:30" ht="22.95" customHeight="1" x14ac:dyDescent="0.3">
      <c r="A44" s="14"/>
      <c r="B44" s="63" t="s">
        <v>83</v>
      </c>
      <c r="C44" s="58" t="s">
        <v>84</v>
      </c>
      <c r="D44" s="59"/>
      <c r="E44" s="68">
        <v>6497742</v>
      </c>
      <c r="F44" s="68">
        <v>6812973</v>
      </c>
      <c r="G44" s="68">
        <v>0</v>
      </c>
      <c r="H44" s="68">
        <v>10000</v>
      </c>
      <c r="I44" s="69">
        <f>SUM(E44:H44)</f>
        <v>13320715</v>
      </c>
      <c r="J44" s="68">
        <v>2056331</v>
      </c>
      <c r="K44" s="69">
        <f>I44-J44</f>
        <v>11264384</v>
      </c>
      <c r="L44" s="70"/>
      <c r="M44" s="68">
        <v>0</v>
      </c>
      <c r="N44" s="68">
        <v>0</v>
      </c>
      <c r="O44" s="71">
        <f t="shared" si="9"/>
        <v>11264384</v>
      </c>
      <c r="P44" s="56"/>
      <c r="Q44" s="72"/>
      <c r="S44" s="37" t="s">
        <v>31</v>
      </c>
      <c r="T44" s="37" t="s">
        <v>31</v>
      </c>
      <c r="U44" s="37" t="s">
        <v>31</v>
      </c>
      <c r="V44" s="37" t="s">
        <v>31</v>
      </c>
      <c r="W44" s="73" t="s">
        <v>32</v>
      </c>
      <c r="X44" s="38" t="s">
        <v>31</v>
      </c>
      <c r="Y44" s="37"/>
      <c r="Z44" s="39"/>
      <c r="AA44" s="37" t="s">
        <v>31</v>
      </c>
      <c r="AB44" s="40" t="s">
        <v>31</v>
      </c>
      <c r="AC44" s="37"/>
      <c r="AD44" s="26"/>
    </row>
    <row r="45" spans="1:30" ht="22.95" customHeight="1" x14ac:dyDescent="0.3">
      <c r="A45" s="14"/>
      <c r="B45" s="63" t="s">
        <v>85</v>
      </c>
      <c r="C45" s="58" t="s">
        <v>86</v>
      </c>
      <c r="D45" s="59"/>
      <c r="E45" s="68">
        <v>162276</v>
      </c>
      <c r="F45" s="68">
        <v>0</v>
      </c>
      <c r="G45" s="68">
        <v>0</v>
      </c>
      <c r="H45" s="68">
        <v>0</v>
      </c>
      <c r="I45" s="69">
        <f>SUM(E45:H45)</f>
        <v>162276</v>
      </c>
      <c r="J45" s="68">
        <v>0</v>
      </c>
      <c r="K45" s="69">
        <f>I45-J45</f>
        <v>162276</v>
      </c>
      <c r="L45" s="70"/>
      <c r="M45" s="68">
        <v>1500400</v>
      </c>
      <c r="N45" s="68">
        <v>0</v>
      </c>
      <c r="O45" s="71">
        <f t="shared" si="9"/>
        <v>-1338124</v>
      </c>
      <c r="P45" s="56"/>
      <c r="Q45" s="72"/>
      <c r="S45" s="37" t="s">
        <v>31</v>
      </c>
      <c r="T45" s="37" t="s">
        <v>31</v>
      </c>
      <c r="U45" s="37" t="s">
        <v>31</v>
      </c>
      <c r="V45" s="37" t="s">
        <v>31</v>
      </c>
      <c r="W45" s="73" t="s">
        <v>32</v>
      </c>
      <c r="X45" s="38" t="s">
        <v>31</v>
      </c>
      <c r="Y45" s="37"/>
      <c r="Z45" s="39"/>
      <c r="AA45" s="37" t="s">
        <v>31</v>
      </c>
      <c r="AB45" s="40" t="s">
        <v>31</v>
      </c>
      <c r="AC45" s="37"/>
      <c r="AD45" s="26"/>
    </row>
    <row r="46" spans="1:30" ht="22.95" customHeight="1" x14ac:dyDescent="0.3">
      <c r="A46" s="14"/>
      <c r="B46" s="63" t="s">
        <v>87</v>
      </c>
      <c r="C46" s="58" t="s">
        <v>88</v>
      </c>
      <c r="D46" s="59"/>
      <c r="E46" s="68">
        <v>0</v>
      </c>
      <c r="F46" s="68">
        <v>0</v>
      </c>
      <c r="G46" s="68">
        <v>0</v>
      </c>
      <c r="H46" s="68">
        <v>0</v>
      </c>
      <c r="I46" s="69">
        <f>SUM(E46:H46)</f>
        <v>0</v>
      </c>
      <c r="J46" s="68">
        <v>0</v>
      </c>
      <c r="K46" s="69">
        <f>I46-J46</f>
        <v>0</v>
      </c>
      <c r="L46" s="70"/>
      <c r="M46" s="68">
        <v>0</v>
      </c>
      <c r="N46" s="68">
        <v>0</v>
      </c>
      <c r="O46" s="71">
        <f t="shared" si="9"/>
        <v>0</v>
      </c>
      <c r="P46" s="56"/>
      <c r="Q46" s="72"/>
      <c r="S46" s="37" t="s">
        <v>31</v>
      </c>
      <c r="T46" s="37" t="s">
        <v>31</v>
      </c>
      <c r="U46" s="37" t="s">
        <v>31</v>
      </c>
      <c r="V46" s="37" t="s">
        <v>31</v>
      </c>
      <c r="W46" s="73" t="s">
        <v>32</v>
      </c>
      <c r="X46" s="38" t="s">
        <v>31</v>
      </c>
      <c r="Y46" s="37"/>
      <c r="Z46" s="39"/>
      <c r="AA46" s="37" t="s">
        <v>31</v>
      </c>
      <c r="AB46" s="40" t="s">
        <v>31</v>
      </c>
      <c r="AC46" s="37"/>
      <c r="AD46" s="26"/>
    </row>
    <row r="47" spans="1:30" ht="23.1" customHeight="1" x14ac:dyDescent="0.3">
      <c r="A47" s="1"/>
      <c r="B47" s="63" t="s">
        <v>89</v>
      </c>
      <c r="C47" s="58" t="s">
        <v>90</v>
      </c>
      <c r="D47" s="59"/>
      <c r="E47" s="71">
        <f>SUM(E42:E46)</f>
        <v>9074689</v>
      </c>
      <c r="F47" s="71">
        <f t="shared" ref="F47:K47" si="10">SUM(F42:F46)</f>
        <v>10519489</v>
      </c>
      <c r="G47" s="71">
        <f t="shared" si="10"/>
        <v>0</v>
      </c>
      <c r="H47" s="71">
        <f t="shared" si="10"/>
        <v>77500</v>
      </c>
      <c r="I47" s="71">
        <f t="shared" si="10"/>
        <v>19671678</v>
      </c>
      <c r="J47" s="71">
        <f t="shared" si="10"/>
        <v>2116986</v>
      </c>
      <c r="K47" s="71">
        <f t="shared" si="10"/>
        <v>17554692</v>
      </c>
      <c r="L47" s="62"/>
      <c r="M47" s="71">
        <f>SUM(M42:M46)</f>
        <v>1500400</v>
      </c>
      <c r="N47" s="71">
        <f>SUM(N42:N46)</f>
        <v>0</v>
      </c>
      <c r="O47" s="71">
        <f>SUM(O42:O46)</f>
        <v>16054292</v>
      </c>
      <c r="P47" s="56"/>
      <c r="Q47" s="78"/>
      <c r="S47" s="37"/>
      <c r="T47" s="37"/>
      <c r="U47" s="37"/>
      <c r="V47" s="37"/>
      <c r="W47" s="37"/>
      <c r="X47" s="38"/>
      <c r="Y47" s="37"/>
      <c r="Z47" s="39"/>
      <c r="AA47" s="37"/>
      <c r="AB47" s="40"/>
      <c r="AC47" s="37"/>
      <c r="AD47" s="26"/>
    </row>
    <row r="48" spans="1:30" ht="23.1" customHeight="1" x14ac:dyDescent="0.3">
      <c r="A48" s="1"/>
      <c r="B48" s="63"/>
      <c r="C48" s="58"/>
      <c r="D48" s="59"/>
      <c r="E48" s="60"/>
      <c r="F48" s="60"/>
      <c r="G48" s="60"/>
      <c r="H48" s="60"/>
      <c r="I48" s="60"/>
      <c r="J48" s="61"/>
      <c r="K48" s="61"/>
      <c r="L48" s="62"/>
      <c r="M48" s="61"/>
      <c r="N48" s="61"/>
      <c r="O48" s="61"/>
      <c r="P48" s="56"/>
      <c r="Q48" s="57"/>
      <c r="S48" s="37"/>
      <c r="T48" s="37"/>
      <c r="U48" s="37"/>
      <c r="V48" s="37"/>
      <c r="W48" s="37"/>
      <c r="X48" s="38"/>
      <c r="Y48" s="37"/>
      <c r="Z48" s="39"/>
      <c r="AA48" s="37"/>
      <c r="AB48" s="40"/>
      <c r="AC48" s="37"/>
      <c r="AD48" s="26"/>
    </row>
    <row r="49" spans="1:30" ht="23.1" customHeight="1" x14ac:dyDescent="0.3">
      <c r="A49" s="1"/>
      <c r="B49" s="63"/>
      <c r="C49" s="76" t="s">
        <v>91</v>
      </c>
      <c r="D49" s="65"/>
      <c r="E49" s="66"/>
      <c r="F49" s="66"/>
      <c r="G49" s="66"/>
      <c r="H49" s="66"/>
      <c r="I49" s="66"/>
      <c r="J49" s="66"/>
      <c r="K49" s="61"/>
      <c r="L49" s="62"/>
      <c r="M49" s="61"/>
      <c r="N49" s="66"/>
      <c r="O49" s="61"/>
      <c r="P49" s="56"/>
      <c r="Q49" s="57"/>
      <c r="S49" s="37"/>
      <c r="T49" s="37"/>
      <c r="U49" s="37"/>
      <c r="V49" s="37"/>
      <c r="W49" s="37"/>
      <c r="X49" s="38"/>
      <c r="Y49" s="37"/>
      <c r="Z49" s="39"/>
      <c r="AA49" s="37"/>
      <c r="AB49" s="40"/>
      <c r="AC49" s="37"/>
      <c r="AD49" s="26"/>
    </row>
    <row r="50" spans="1:30" ht="22.95" customHeight="1" x14ac:dyDescent="0.3">
      <c r="A50" s="1"/>
      <c r="B50" s="63" t="s">
        <v>92</v>
      </c>
      <c r="C50" s="58" t="s">
        <v>93</v>
      </c>
      <c r="D50" s="59"/>
      <c r="E50" s="68">
        <v>58024</v>
      </c>
      <c r="F50" s="68">
        <v>0</v>
      </c>
      <c r="G50" s="68">
        <v>0</v>
      </c>
      <c r="H50" s="68">
        <v>0</v>
      </c>
      <c r="I50" s="69">
        <f>SUM(E50:H50)</f>
        <v>58024</v>
      </c>
      <c r="J50" s="68">
        <v>24690</v>
      </c>
      <c r="K50" s="69">
        <f>I50-J50</f>
        <v>33334</v>
      </c>
      <c r="L50" s="70"/>
      <c r="M50" s="68">
        <v>0</v>
      </c>
      <c r="N50" s="68">
        <v>0</v>
      </c>
      <c r="O50" s="71">
        <f t="shared" ref="O50:O51" si="11">K50-(M50+N50)</f>
        <v>33334</v>
      </c>
      <c r="P50" s="56"/>
      <c r="Q50" s="72"/>
      <c r="S50" s="37" t="s">
        <v>31</v>
      </c>
      <c r="T50" s="37" t="s">
        <v>31</v>
      </c>
      <c r="U50" s="37" t="s">
        <v>31</v>
      </c>
      <c r="V50" s="37" t="s">
        <v>31</v>
      </c>
      <c r="W50" s="73" t="s">
        <v>32</v>
      </c>
      <c r="X50" s="38" t="s">
        <v>31</v>
      </c>
      <c r="Y50" s="37"/>
      <c r="Z50" s="39"/>
      <c r="AA50" s="37" t="s">
        <v>31</v>
      </c>
      <c r="AB50" s="40" t="s">
        <v>31</v>
      </c>
      <c r="AC50" s="37"/>
      <c r="AD50" s="26"/>
    </row>
    <row r="51" spans="1:30" ht="22.95" customHeight="1" x14ac:dyDescent="0.3">
      <c r="A51" s="1"/>
      <c r="B51" s="63" t="s">
        <v>94</v>
      </c>
      <c r="C51" s="58" t="s">
        <v>95</v>
      </c>
      <c r="D51" s="59"/>
      <c r="E51" s="68">
        <v>1813062</v>
      </c>
      <c r="F51" s="68">
        <v>0</v>
      </c>
      <c r="G51" s="68">
        <v>0</v>
      </c>
      <c r="H51" s="68">
        <v>0</v>
      </c>
      <c r="I51" s="69">
        <f>SUM(E51:H51)</f>
        <v>1813062</v>
      </c>
      <c r="J51" s="68">
        <v>1181228</v>
      </c>
      <c r="K51" s="69">
        <f>I51-J51</f>
        <v>631834</v>
      </c>
      <c r="L51" s="70"/>
      <c r="M51" s="68">
        <v>0</v>
      </c>
      <c r="N51" s="68">
        <v>0</v>
      </c>
      <c r="O51" s="71">
        <f t="shared" si="11"/>
        <v>631834</v>
      </c>
      <c r="P51" s="56"/>
      <c r="Q51" s="72"/>
      <c r="S51" s="37" t="s">
        <v>31</v>
      </c>
      <c r="T51" s="37" t="s">
        <v>31</v>
      </c>
      <c r="U51" s="37" t="s">
        <v>31</v>
      </c>
      <c r="V51" s="37" t="s">
        <v>31</v>
      </c>
      <c r="W51" s="73" t="s">
        <v>32</v>
      </c>
      <c r="X51" s="38" t="s">
        <v>31</v>
      </c>
      <c r="Y51" s="37"/>
      <c r="Z51" s="39"/>
      <c r="AA51" s="37" t="s">
        <v>31</v>
      </c>
      <c r="AB51" s="40" t="s">
        <v>31</v>
      </c>
      <c r="AC51" s="37"/>
      <c r="AD51" s="26"/>
    </row>
    <row r="52" spans="1:30" ht="23.1" customHeight="1" x14ac:dyDescent="0.3">
      <c r="A52" s="13"/>
      <c r="B52" s="63" t="s">
        <v>96</v>
      </c>
      <c r="C52" s="58" t="s">
        <v>97</v>
      </c>
      <c r="D52" s="59"/>
      <c r="E52" s="71">
        <f>SUM(E50:E51)</f>
        <v>1871086</v>
      </c>
      <c r="F52" s="71">
        <f t="shared" ref="F52:K52" si="12">SUM(F50:F51)</f>
        <v>0</v>
      </c>
      <c r="G52" s="71">
        <f t="shared" si="12"/>
        <v>0</v>
      </c>
      <c r="H52" s="71">
        <f t="shared" si="12"/>
        <v>0</v>
      </c>
      <c r="I52" s="71">
        <f t="shared" si="12"/>
        <v>1871086</v>
      </c>
      <c r="J52" s="71">
        <f t="shared" si="12"/>
        <v>1205918</v>
      </c>
      <c r="K52" s="71">
        <f t="shared" si="12"/>
        <v>665168</v>
      </c>
      <c r="L52" s="62"/>
      <c r="M52" s="71">
        <f>SUM(M50:M51)</f>
        <v>0</v>
      </c>
      <c r="N52" s="71">
        <f>SUM(N50:N51)</f>
        <v>0</v>
      </c>
      <c r="O52" s="71">
        <f>SUM(O50:O51)</f>
        <v>665168</v>
      </c>
      <c r="P52" s="56"/>
      <c r="Q52" s="57"/>
      <c r="S52" s="37"/>
      <c r="T52" s="37"/>
      <c r="U52" s="37"/>
      <c r="V52" s="37"/>
      <c r="W52" s="37"/>
      <c r="X52" s="38"/>
      <c r="Y52" s="37"/>
      <c r="Z52" s="39"/>
      <c r="AA52" s="37"/>
      <c r="AB52" s="40"/>
      <c r="AC52" s="37"/>
      <c r="AD52" s="26"/>
    </row>
    <row r="53" spans="1:30" ht="23.1" customHeight="1" x14ac:dyDescent="0.3">
      <c r="A53" s="13"/>
      <c r="B53" s="63"/>
      <c r="C53" s="58"/>
      <c r="D53" s="59"/>
      <c r="E53" s="60"/>
      <c r="F53" s="60"/>
      <c r="G53" s="60"/>
      <c r="H53" s="60"/>
      <c r="I53" s="60"/>
      <c r="J53" s="79"/>
      <c r="K53" s="79"/>
      <c r="L53" s="70"/>
      <c r="M53" s="79"/>
      <c r="N53" s="79"/>
      <c r="O53" s="61"/>
      <c r="P53" s="56"/>
      <c r="Q53" s="80"/>
      <c r="S53" s="37"/>
      <c r="T53" s="37"/>
      <c r="U53" s="37"/>
      <c r="V53" s="37"/>
      <c r="W53" s="37"/>
      <c r="X53" s="38"/>
      <c r="Y53" s="37"/>
      <c r="Z53" s="39"/>
      <c r="AA53" s="37"/>
      <c r="AB53" s="40"/>
      <c r="AC53" s="37"/>
      <c r="AD53" s="26"/>
    </row>
    <row r="54" spans="1:30" ht="23.1" customHeight="1" x14ac:dyDescent="0.3">
      <c r="A54" s="13"/>
      <c r="B54" s="63"/>
      <c r="C54" s="76" t="s">
        <v>98</v>
      </c>
      <c r="D54" s="59"/>
      <c r="E54" s="60"/>
      <c r="F54" s="60"/>
      <c r="G54" s="60"/>
      <c r="H54" s="60"/>
      <c r="I54" s="60"/>
      <c r="J54" s="79"/>
      <c r="K54" s="79"/>
      <c r="L54" s="70"/>
      <c r="M54" s="79"/>
      <c r="N54" s="79"/>
      <c r="O54" s="61"/>
      <c r="P54" s="56"/>
      <c r="Q54" s="80"/>
      <c r="S54" s="37"/>
      <c r="T54" s="37"/>
      <c r="U54" s="37"/>
      <c r="V54" s="37"/>
      <c r="W54" s="37"/>
      <c r="X54" s="38"/>
      <c r="Y54" s="37"/>
      <c r="Z54" s="39"/>
      <c r="AA54" s="37"/>
      <c r="AB54" s="40"/>
      <c r="AC54" s="37"/>
      <c r="AD54" s="26"/>
    </row>
    <row r="55" spans="1:30" ht="22.95" customHeight="1" x14ac:dyDescent="0.3">
      <c r="A55" s="13"/>
      <c r="B55" s="63" t="s">
        <v>99</v>
      </c>
      <c r="C55" s="58" t="s">
        <v>100</v>
      </c>
      <c r="D55" s="59"/>
      <c r="E55" s="60"/>
      <c r="F55" s="60"/>
      <c r="G55" s="60"/>
      <c r="H55" s="60"/>
      <c r="I55" s="68">
        <v>2143464</v>
      </c>
      <c r="J55" s="68">
        <v>924961</v>
      </c>
      <c r="K55" s="69">
        <f>I55-J55</f>
        <v>1218503</v>
      </c>
      <c r="L55" s="70"/>
      <c r="M55" s="79"/>
      <c r="N55" s="79"/>
      <c r="O55" s="79"/>
      <c r="P55" s="56"/>
      <c r="Q55" s="72"/>
      <c r="S55" s="37"/>
      <c r="T55" s="37"/>
      <c r="U55" s="37"/>
      <c r="V55" s="37"/>
      <c r="W55" s="37" t="s">
        <v>101</v>
      </c>
      <c r="X55" s="38" t="s">
        <v>31</v>
      </c>
      <c r="Y55" s="37"/>
      <c r="Z55" s="39"/>
      <c r="AA55" s="37"/>
      <c r="AB55" s="40"/>
      <c r="AC55" s="37"/>
      <c r="AD55" s="26"/>
    </row>
    <row r="56" spans="1:30" ht="23.1" customHeight="1" x14ac:dyDescent="0.3">
      <c r="A56" s="1"/>
      <c r="B56" s="63"/>
      <c r="C56" s="58"/>
      <c r="D56" s="59"/>
      <c r="E56" s="60"/>
      <c r="F56" s="60"/>
      <c r="G56" s="60"/>
      <c r="H56" s="60"/>
      <c r="I56" s="60"/>
      <c r="J56" s="60"/>
      <c r="K56" s="81"/>
      <c r="L56" s="62"/>
      <c r="M56" s="79"/>
      <c r="N56" s="79"/>
      <c r="O56" s="79"/>
      <c r="P56" s="56"/>
      <c r="Q56" s="82"/>
      <c r="S56" s="37"/>
      <c r="T56" s="37"/>
      <c r="U56" s="37"/>
      <c r="V56" s="37"/>
      <c r="W56" s="37"/>
      <c r="X56" s="38"/>
      <c r="Y56" s="37"/>
      <c r="Z56" s="39"/>
      <c r="AA56" s="37"/>
      <c r="AB56" s="40"/>
      <c r="AC56" s="37"/>
      <c r="AD56" s="26"/>
    </row>
    <row r="57" spans="1:30" ht="22.95" customHeight="1" x14ac:dyDescent="0.3">
      <c r="A57" s="1"/>
      <c r="B57" s="63" t="s">
        <v>102</v>
      </c>
      <c r="C57" s="83" t="s">
        <v>103</v>
      </c>
      <c r="D57" s="1"/>
      <c r="E57" s="84"/>
      <c r="F57" s="84"/>
      <c r="G57" s="60"/>
      <c r="H57" s="60"/>
      <c r="I57" s="68">
        <v>0</v>
      </c>
      <c r="J57" s="68">
        <v>0</v>
      </c>
      <c r="K57" s="69">
        <f>I57-J57</f>
        <v>0</v>
      </c>
      <c r="L57" s="70"/>
      <c r="M57" s="79"/>
      <c r="N57" s="79"/>
      <c r="O57" s="79"/>
      <c r="P57" s="56"/>
      <c r="Q57" s="72"/>
      <c r="S57" s="37"/>
      <c r="T57" s="37"/>
      <c r="U57" s="37"/>
      <c r="V57" s="37"/>
      <c r="W57" s="37" t="s">
        <v>101</v>
      </c>
      <c r="X57" s="38" t="s">
        <v>31</v>
      </c>
      <c r="Y57" s="37"/>
      <c r="Z57" s="39"/>
      <c r="AA57" s="37"/>
      <c r="AB57" s="40"/>
      <c r="AC57" s="37"/>
      <c r="AD57" s="26"/>
    </row>
    <row r="58" spans="1:30" ht="23.1" customHeight="1" x14ac:dyDescent="0.3">
      <c r="A58" s="1"/>
      <c r="B58" s="63"/>
      <c r="C58" s="58"/>
      <c r="D58" s="59"/>
      <c r="E58" s="60"/>
      <c r="F58" s="60"/>
      <c r="G58" s="60"/>
      <c r="H58" s="60"/>
      <c r="I58" s="60"/>
      <c r="J58" s="60"/>
      <c r="K58" s="85"/>
      <c r="L58" s="62"/>
      <c r="M58" s="79"/>
      <c r="N58" s="79"/>
      <c r="O58" s="79"/>
      <c r="P58" s="56"/>
      <c r="Q58" s="75"/>
      <c r="S58" s="37"/>
      <c r="T58" s="37"/>
      <c r="U58" s="37"/>
      <c r="V58" s="37"/>
      <c r="W58" s="37"/>
      <c r="X58" s="38"/>
      <c r="Y58" s="37"/>
      <c r="Z58" s="39"/>
      <c r="AA58" s="37"/>
      <c r="AB58" s="40"/>
      <c r="AC58" s="37"/>
      <c r="AD58" s="26"/>
    </row>
    <row r="59" spans="1:30" ht="23.1" customHeight="1" x14ac:dyDescent="0.3">
      <c r="A59" s="1"/>
      <c r="B59" s="63" t="s">
        <v>104</v>
      </c>
      <c r="C59" s="86" t="s">
        <v>105</v>
      </c>
      <c r="D59" s="59"/>
      <c r="E59" s="61"/>
      <c r="F59" s="61"/>
      <c r="G59" s="60"/>
      <c r="H59" s="60"/>
      <c r="I59" s="60"/>
      <c r="J59" s="60"/>
      <c r="K59" s="60"/>
      <c r="L59" s="62"/>
      <c r="M59" s="79"/>
      <c r="N59" s="79"/>
      <c r="O59" s="79"/>
      <c r="P59" s="56"/>
      <c r="Q59" s="75"/>
      <c r="S59" s="37"/>
      <c r="T59" s="37"/>
      <c r="U59" s="37"/>
      <c r="V59" s="37"/>
      <c r="W59" s="37"/>
      <c r="X59" s="38"/>
      <c r="Y59" s="37"/>
      <c r="Z59" s="39"/>
      <c r="AA59" s="37"/>
      <c r="AB59" s="40"/>
      <c r="AC59" s="37"/>
      <c r="AD59" s="26"/>
    </row>
    <row r="60" spans="1:30" ht="23.1" customHeight="1" x14ac:dyDescent="0.3">
      <c r="A60" s="14"/>
      <c r="B60" s="63"/>
      <c r="C60" s="86"/>
      <c r="D60" s="59"/>
      <c r="E60" s="61"/>
      <c r="F60" s="61"/>
      <c r="G60" s="61"/>
      <c r="H60" s="61"/>
      <c r="I60" s="61"/>
      <c r="J60" s="79"/>
      <c r="K60" s="60"/>
      <c r="L60" s="62"/>
      <c r="M60" s="79"/>
      <c r="N60" s="79"/>
      <c r="O60" s="79"/>
      <c r="P60" s="56"/>
      <c r="Q60" s="75"/>
      <c r="S60" s="37"/>
      <c r="T60" s="37"/>
      <c r="U60" s="37"/>
      <c r="V60" s="37"/>
      <c r="W60" s="37"/>
      <c r="X60" s="38"/>
      <c r="Y60" s="37"/>
      <c r="Z60" s="39"/>
      <c r="AA60" s="37"/>
      <c r="AB60" s="40"/>
      <c r="AC60" s="37"/>
      <c r="AD60" s="26"/>
    </row>
    <row r="61" spans="1:30" ht="23.1" customHeight="1" x14ac:dyDescent="0.3">
      <c r="A61" s="1"/>
      <c r="B61" s="63" t="s">
        <v>106</v>
      </c>
      <c r="C61" s="58" t="s">
        <v>107</v>
      </c>
      <c r="D61" s="59"/>
      <c r="E61" s="60"/>
      <c r="F61" s="60"/>
      <c r="G61" s="60"/>
      <c r="H61" s="60"/>
      <c r="I61" s="69">
        <f>I63-I57</f>
        <v>139818846</v>
      </c>
      <c r="J61" s="69">
        <f>J63-J57</f>
        <v>12070714</v>
      </c>
      <c r="K61" s="69">
        <f>K63-K57</f>
        <v>127748132</v>
      </c>
      <c r="L61" s="62"/>
      <c r="M61" s="79"/>
      <c r="N61" s="79"/>
      <c r="O61" s="79"/>
      <c r="P61" s="56"/>
      <c r="Q61" s="75"/>
      <c r="S61" s="37"/>
      <c r="T61" s="37"/>
      <c r="U61" s="37"/>
      <c r="V61" s="37"/>
      <c r="W61" s="37"/>
      <c r="X61" s="38"/>
      <c r="Y61" s="37"/>
      <c r="Z61" s="39"/>
      <c r="AA61" s="37"/>
      <c r="AB61" s="40"/>
      <c r="AC61" s="37"/>
      <c r="AD61" s="26"/>
    </row>
    <row r="62" spans="1:30" ht="23.1" customHeight="1" x14ac:dyDescent="0.3">
      <c r="A62" s="14"/>
      <c r="B62" s="63"/>
      <c r="C62" s="86"/>
      <c r="D62" s="59"/>
      <c r="E62" s="61"/>
      <c r="F62" s="61"/>
      <c r="G62" s="61"/>
      <c r="H62" s="61"/>
      <c r="I62" s="61"/>
      <c r="J62" s="79"/>
      <c r="K62" s="87"/>
      <c r="L62" s="62"/>
      <c r="M62" s="79"/>
      <c r="N62" s="79"/>
      <c r="O62" s="79"/>
      <c r="P62" s="56"/>
      <c r="Q62" s="75"/>
      <c r="S62" s="37"/>
      <c r="T62" s="37"/>
      <c r="U62" s="37"/>
      <c r="V62" s="37"/>
      <c r="W62" s="37"/>
      <c r="X62" s="38"/>
      <c r="Y62" s="37"/>
      <c r="Z62" s="39"/>
      <c r="AA62" s="37"/>
      <c r="AB62" s="40"/>
      <c r="AC62" s="37"/>
      <c r="AD62" s="26"/>
    </row>
    <row r="63" spans="1:30" ht="23.1" customHeight="1" x14ac:dyDescent="0.3">
      <c r="A63" s="1"/>
      <c r="B63" s="63" t="s">
        <v>108</v>
      </c>
      <c r="C63" s="58" t="s">
        <v>109</v>
      </c>
      <c r="D63" s="88"/>
      <c r="E63" s="89"/>
      <c r="F63" s="89"/>
      <c r="G63" s="60"/>
      <c r="H63" s="60"/>
      <c r="I63" s="69">
        <f>I16+I30+I33+I39+I47+I52+I55+I57</f>
        <v>139818846</v>
      </c>
      <c r="J63" s="69">
        <f>J16+J30+J33+J39+J47+J52+J55+J57</f>
        <v>12070714</v>
      </c>
      <c r="K63" s="69">
        <f>K16+K30+K33+K39+K47+K52+K55+K57</f>
        <v>127748132</v>
      </c>
      <c r="L63" s="62"/>
      <c r="M63" s="79"/>
      <c r="N63" s="79"/>
      <c r="O63" s="79"/>
      <c r="P63" s="56"/>
      <c r="Q63" s="75"/>
      <c r="S63" s="37"/>
      <c r="T63" s="37"/>
      <c r="U63" s="37"/>
      <c r="V63" s="37"/>
      <c r="W63" s="37"/>
      <c r="X63" s="38"/>
      <c r="Y63" s="37"/>
      <c r="Z63" s="39"/>
      <c r="AA63" s="37"/>
      <c r="AB63" s="40"/>
      <c r="AC63" s="37"/>
      <c r="AD63" s="26"/>
    </row>
    <row r="64" spans="1:30" ht="23.1" customHeight="1" x14ac:dyDescent="0.3">
      <c r="A64" s="1"/>
      <c r="B64" s="63"/>
      <c r="C64" s="58"/>
      <c r="D64" s="88"/>
      <c r="E64" s="89"/>
      <c r="F64" s="89"/>
      <c r="G64" s="60"/>
      <c r="H64" s="60"/>
      <c r="I64" s="61"/>
      <c r="J64" s="61"/>
      <c r="K64" s="61"/>
      <c r="L64" s="62"/>
      <c r="M64" s="79"/>
      <c r="N64" s="79"/>
      <c r="O64" s="79"/>
      <c r="P64" s="56"/>
      <c r="Q64" s="75"/>
      <c r="S64" s="37"/>
      <c r="T64" s="37"/>
      <c r="U64" s="37"/>
      <c r="V64" s="37"/>
      <c r="W64" s="37"/>
      <c r="X64" s="38"/>
      <c r="Y64" s="37"/>
      <c r="Z64" s="39"/>
      <c r="AA64" s="37"/>
      <c r="AB64" s="40"/>
      <c r="AC64" s="37"/>
      <c r="AD64" s="26"/>
    </row>
    <row r="65" spans="1:30" ht="23.1" customHeight="1" x14ac:dyDescent="0.3">
      <c r="A65" s="1"/>
      <c r="B65" s="63"/>
      <c r="C65" s="58"/>
      <c r="D65" s="59"/>
      <c r="E65" s="60"/>
      <c r="F65" s="60"/>
      <c r="G65" s="60"/>
      <c r="H65" s="60"/>
      <c r="I65" s="60"/>
      <c r="J65" s="61"/>
      <c r="K65" s="79"/>
      <c r="L65" s="62"/>
      <c r="M65" s="61"/>
      <c r="N65" s="61"/>
      <c r="O65" s="61"/>
      <c r="P65" s="56"/>
      <c r="Q65" s="57"/>
      <c r="S65" s="37"/>
      <c r="T65" s="37"/>
      <c r="U65" s="37"/>
      <c r="V65" s="37"/>
      <c r="W65" s="37"/>
      <c r="X65" s="38"/>
      <c r="Y65" s="37"/>
      <c r="Z65" s="39"/>
      <c r="AA65" s="37"/>
      <c r="AB65" s="40"/>
      <c r="AC65" s="37"/>
      <c r="AD65" s="26"/>
    </row>
    <row r="66" spans="1:30" ht="23.1" customHeight="1" x14ac:dyDescent="0.3">
      <c r="A66" s="1"/>
      <c r="B66" s="63"/>
      <c r="C66" s="76" t="s">
        <v>110</v>
      </c>
      <c r="D66" s="59"/>
      <c r="E66" s="60"/>
      <c r="F66" s="60"/>
      <c r="G66" s="60"/>
      <c r="H66" s="60"/>
      <c r="I66" s="60"/>
      <c r="J66" s="79"/>
      <c r="K66" s="61"/>
      <c r="L66" s="62"/>
      <c r="M66" s="61"/>
      <c r="N66" s="79"/>
      <c r="O66" s="61"/>
      <c r="P66" s="56"/>
      <c r="Q66" s="57"/>
      <c r="S66" s="37"/>
      <c r="T66" s="37"/>
      <c r="U66" s="37"/>
      <c r="V66" s="37"/>
      <c r="W66" s="37"/>
      <c r="X66" s="38"/>
      <c r="Y66" s="37"/>
      <c r="Z66" s="39"/>
      <c r="AA66" s="37"/>
      <c r="AB66" s="40"/>
      <c r="AC66" s="37"/>
      <c r="AD66" s="26"/>
    </row>
    <row r="67" spans="1:30" ht="23.1" customHeight="1" x14ac:dyDescent="0.3">
      <c r="A67" s="1"/>
      <c r="B67" s="63"/>
      <c r="C67" s="76"/>
      <c r="D67" s="59"/>
      <c r="E67" s="60"/>
      <c r="F67" s="60"/>
      <c r="G67" s="60"/>
      <c r="H67" s="60"/>
      <c r="I67" s="60"/>
      <c r="J67" s="79"/>
      <c r="K67" s="61"/>
      <c r="L67" s="62"/>
      <c r="M67" s="61"/>
      <c r="N67" s="79"/>
      <c r="O67" s="61"/>
      <c r="P67" s="56"/>
      <c r="Q67" s="57"/>
      <c r="S67" s="37"/>
      <c r="T67" s="37"/>
      <c r="U67" s="37"/>
      <c r="V67" s="37"/>
      <c r="W67" s="37"/>
      <c r="X67" s="38"/>
      <c r="Y67" s="37"/>
      <c r="Z67" s="39"/>
      <c r="AA67" s="37"/>
      <c r="AB67" s="40"/>
      <c r="AC67" s="37"/>
      <c r="AD67" s="26"/>
    </row>
    <row r="68" spans="1:30" x14ac:dyDescent="0.3">
      <c r="A68" s="1"/>
      <c r="B68" s="63">
        <v>8</v>
      </c>
      <c r="C68" s="76" t="s">
        <v>111</v>
      </c>
      <c r="D68" s="65"/>
      <c r="E68" s="66"/>
      <c r="F68" s="66"/>
      <c r="G68" s="66"/>
      <c r="H68" s="66"/>
      <c r="I68" s="66"/>
      <c r="J68" s="66"/>
      <c r="K68" s="61"/>
      <c r="L68" s="62"/>
      <c r="M68" s="61"/>
      <c r="N68" s="66"/>
      <c r="O68" s="61"/>
      <c r="P68" s="56"/>
      <c r="Q68" s="57"/>
      <c r="S68" s="37"/>
      <c r="T68" s="37"/>
      <c r="U68" s="37"/>
      <c r="V68" s="37"/>
      <c r="W68" s="37"/>
      <c r="X68" s="38"/>
      <c r="Y68" s="37"/>
      <c r="Z68" s="39"/>
      <c r="AA68" s="37"/>
      <c r="AB68" s="40"/>
      <c r="AC68" s="37"/>
      <c r="AD68" s="26"/>
    </row>
    <row r="69" spans="1:30" ht="26.4" x14ac:dyDescent="0.3">
      <c r="A69" s="1"/>
      <c r="B69" s="63" t="s">
        <v>112</v>
      </c>
      <c r="C69" s="83" t="s">
        <v>113</v>
      </c>
      <c r="D69" s="51"/>
      <c r="E69" s="90"/>
      <c r="F69" s="60"/>
      <c r="G69" s="60"/>
      <c r="H69" s="60"/>
      <c r="I69" s="68">
        <v>0</v>
      </c>
      <c r="J69" s="79"/>
      <c r="K69" s="79"/>
      <c r="L69" s="70"/>
      <c r="M69" s="79"/>
      <c r="N69" s="79"/>
      <c r="O69" s="79"/>
      <c r="P69" s="56"/>
      <c r="Q69" s="72"/>
      <c r="S69" s="37"/>
      <c r="T69" s="37"/>
      <c r="U69" s="37"/>
      <c r="V69" s="37"/>
      <c r="W69" s="37" t="s">
        <v>114</v>
      </c>
      <c r="X69" s="38"/>
      <c r="Y69" s="37"/>
      <c r="Z69" s="39"/>
      <c r="AA69" s="37"/>
      <c r="AB69" s="40"/>
      <c r="AC69" s="37"/>
      <c r="AD69" s="26"/>
    </row>
    <row r="70" spans="1:30" ht="22.95" customHeight="1" x14ac:dyDescent="0.3">
      <c r="A70" s="1"/>
      <c r="B70" s="63" t="s">
        <v>115</v>
      </c>
      <c r="C70" s="58" t="s">
        <v>116</v>
      </c>
      <c r="D70" s="1"/>
      <c r="E70" s="91"/>
      <c r="F70" s="91"/>
      <c r="G70" s="91"/>
      <c r="H70" s="91"/>
      <c r="I70" s="68">
        <v>0</v>
      </c>
      <c r="J70" s="91"/>
      <c r="K70" s="91"/>
      <c r="L70" s="70"/>
      <c r="M70" s="79"/>
      <c r="N70" s="79"/>
      <c r="O70" s="79"/>
      <c r="P70" s="56"/>
      <c r="Q70" s="72"/>
      <c r="S70" s="37"/>
      <c r="T70" s="37"/>
      <c r="U70" s="37"/>
      <c r="V70" s="37"/>
      <c r="W70" s="37" t="s">
        <v>117</v>
      </c>
      <c r="X70" s="38"/>
      <c r="Y70" s="37"/>
      <c r="Z70" s="39"/>
      <c r="AA70" s="37"/>
      <c r="AB70" s="40"/>
      <c r="AC70" s="37"/>
      <c r="AD70" s="26"/>
    </row>
    <row r="71" spans="1:30" ht="23.1" customHeight="1" x14ac:dyDescent="0.3">
      <c r="A71" s="1"/>
      <c r="B71" s="12"/>
      <c r="C71" s="13"/>
      <c r="D71" s="1"/>
      <c r="E71" s="14"/>
      <c r="F71" s="14"/>
      <c r="G71" s="92"/>
      <c r="H71" s="92"/>
      <c r="I71" s="92"/>
      <c r="J71" s="92"/>
      <c r="K71" s="92"/>
      <c r="L71" s="93"/>
      <c r="M71" s="92"/>
      <c r="N71" s="92"/>
      <c r="O71" s="92"/>
      <c r="P71" s="84"/>
      <c r="Q71" s="94"/>
      <c r="S71" s="26"/>
      <c r="T71" s="26"/>
      <c r="U71" s="26"/>
      <c r="V71" s="26"/>
      <c r="W71" s="26"/>
      <c r="X71" s="26"/>
      <c r="Y71" s="26"/>
      <c r="Z71" s="26"/>
      <c r="AA71" s="26"/>
      <c r="AB71" s="26"/>
      <c r="AC71" s="26"/>
    </row>
    <row r="72" spans="1:30" ht="23.1" customHeight="1" x14ac:dyDescent="0.3">
      <c r="A72" s="1"/>
      <c r="B72" s="12"/>
      <c r="C72" s="13"/>
      <c r="D72" s="1"/>
      <c r="F72" s="14"/>
      <c r="G72" s="14"/>
      <c r="H72" s="14"/>
      <c r="I72" s="14"/>
      <c r="J72" s="14"/>
      <c r="K72" s="95"/>
      <c r="L72" s="16"/>
      <c r="M72" s="95"/>
      <c r="N72" s="14"/>
      <c r="O72" s="95"/>
      <c r="P72" s="1"/>
      <c r="Q72" s="96"/>
    </row>
    <row r="73" spans="1:30" ht="23.1" customHeight="1" x14ac:dyDescent="0.3"/>
    <row r="74" spans="1:30" ht="23.1" customHeight="1" x14ac:dyDescent="0.3"/>
    <row r="75" spans="1:30" ht="23.1" customHeight="1" x14ac:dyDescent="0.3"/>
    <row r="76" spans="1:30" ht="23.1" customHeight="1" x14ac:dyDescent="0.3"/>
  </sheetData>
  <sheetProtection sort="0"/>
  <mergeCells count="2">
    <mergeCell ref="F5:H5"/>
    <mergeCell ref="S5:AC5"/>
  </mergeCells>
  <printOptions horizontalCentered="1"/>
  <pageMargins left="0.23622047244094491" right="0.23622047244094491" top="0.39370078740157483" bottom="0.39370078740157483" header="0.31496062992125984" footer="0.31496062992125984"/>
  <pageSetup paperSize="8" scale="51"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Table A1</vt:lpstr>
      <vt:lpstr>Cell351</vt:lpstr>
      <vt:lpstr>Cell352</vt:lpstr>
      <vt:lpstr>'Table A1'!Print_Area</vt:lpstr>
      <vt:lpstr>TableA1Errors</vt:lpstr>
    </vt:vector>
  </TitlesOfParts>
  <Company>Capita ITES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 Rahim</dc:creator>
  <cp:lastModifiedBy>Ali, Rahim</cp:lastModifiedBy>
  <dcterms:created xsi:type="dcterms:W3CDTF">2021-03-05T13:26:20Z</dcterms:created>
  <dcterms:modified xsi:type="dcterms:W3CDTF">2021-03-05T13:28:55Z</dcterms:modified>
</cp:coreProperties>
</file>